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comments3.xml" ContentType="application/vnd.openxmlformats-officedocument.spreadsheetml.comments+xml"/>
  <Override PartName="/xl/drawings/drawing5.xml" ContentType="application/vnd.openxmlformats-officedocument.drawing+xml"/>
  <Override PartName="/xl/comments4.xml" ContentType="application/vnd.openxmlformats-officedocument.spreadsheetml.comments+xml"/>
  <Override PartName="/xl/drawings/drawing6.xml" ContentType="application/vnd.openxmlformats-officedocument.drawing+xml"/>
  <Override PartName="/xl/comments5.xml" ContentType="application/vnd.openxmlformats-officedocument.spreadsheetml.comments+xml"/>
  <Override PartName="/xl/comments6.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comments7.xml" ContentType="application/vnd.openxmlformats-officedocument.spreadsheetml.comments+xml"/>
  <Override PartName="/xl/drawings/drawing9.xml" ContentType="application/vnd.openxmlformats-officedocument.drawing+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ctrlProps/ctrlProp37.xml" ContentType="application/vnd.ms-excel.controlproperties+xml"/>
  <Override PartName="/xl/ctrlProps/ctrlProp38.xml" ContentType="application/vnd.ms-excel.controlproperties+xml"/>
  <Override PartName="/xl/ctrlProps/ctrlProp39.xml" ContentType="application/vnd.ms-excel.controlpropertie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827"/>
  <workbookPr codeName="ThisWorkbook" defaultThemeVersion="124226"/>
  <mc:AlternateContent xmlns:mc="http://schemas.openxmlformats.org/markup-compatibility/2006">
    <mc:Choice Requires="x15">
      <x15ac:absPath xmlns:x15ac="http://schemas.microsoft.com/office/spreadsheetml/2010/11/ac" url="\\192.168.10.252\r07\森林協会ホームページ\koufukin\"/>
    </mc:Choice>
  </mc:AlternateContent>
  <xr:revisionPtr revIDLastSave="0" documentId="13_ncr:1_{76F20670-FC30-4348-BF4E-CBD6699FA7AA}" xr6:coauthVersionLast="47" xr6:coauthVersionMax="47" xr10:uidLastSave="{00000000-0000-0000-0000-000000000000}"/>
  <bookViews>
    <workbookView xWindow="-120" yWindow="-120" windowWidth="29040" windowHeight="15720" tabRatio="923" xr2:uid="{00000000-000D-0000-FFFF-FFFF00000000}"/>
  </bookViews>
  <sheets>
    <sheet name="申請書提出前確認表" sheetId="9" r:id="rId1"/>
    <sheet name="12採択申請書" sheetId="29" r:id="rId2"/>
    <sheet name="11号活動計画" sheetId="30" r:id="rId3"/>
    <sheet name="11添付書類(現況写真)" sheetId="7" r:id="rId4"/>
    <sheet name="参考1対象森林一覧表" sheetId="15" r:id="rId5"/>
    <sheet name="9協定書" sheetId="2" r:id="rId6"/>
    <sheet name="9協定書 (複数)" sheetId="26" r:id="rId7"/>
    <sheet name="8活動組織規約 " sheetId="8" r:id="rId8"/>
    <sheet name="8-1別紙参加同意書" sheetId="1" r:id="rId9"/>
    <sheet name="14環境負荷（クロコンチェック）" sheetId="31" r:id="rId10"/>
    <sheet name="個別規範（チェック）" sheetId="14" r:id="rId11"/>
    <sheet name="17決定前着手" sheetId="5" r:id="rId12"/>
    <sheet name="参考別2資機材理由書" sheetId="11" r:id="rId13"/>
    <sheet name="参考3レンタル比較表" sheetId="17" r:id="rId14"/>
    <sheet name="安全衛生装備" sheetId="28" r:id="rId15"/>
    <sheet name="交付申請書" sheetId="27" r:id="rId16"/>
  </sheets>
  <definedNames>
    <definedName name="_xlnm.Print_Area" localSheetId="2">'11号活動計画'!$A$1:$L$151</definedName>
    <definedName name="_xlnm.Print_Area" localSheetId="3">'11添付書類(現況写真)'!$A$8:$AM$127</definedName>
    <definedName name="_xlnm.Print_Area" localSheetId="1">'12採択申請書'!$A$1:$P$124</definedName>
    <definedName name="_xlnm.Print_Area" localSheetId="9">'14環境負荷（クロコンチェック）'!$A$2:$O$64</definedName>
    <definedName name="_xlnm.Print_Area" localSheetId="11">'17決定前着手'!$A$1:$AG$38</definedName>
    <definedName name="_xlnm.Print_Area" localSheetId="8">'8-1別紙参加同意書'!$A$1:$AH$106</definedName>
    <definedName name="_xlnm.Print_Area" localSheetId="7">'8活動組織規約 '!$A$6:$AB$168</definedName>
    <definedName name="_xlnm.Print_Area" localSheetId="5">'9協定書'!$A$1:$AH$627</definedName>
    <definedName name="_xlnm.Print_Area" localSheetId="6">'9協定書 (複数)'!$A$1:$AH$115</definedName>
    <definedName name="_xlnm.Print_Area" localSheetId="14">安全衛生装備!$A$1:$F$21</definedName>
    <definedName name="_xlnm.Print_Area" localSheetId="10">'個別規範（チェック）'!$A$1:$C$64</definedName>
    <definedName name="_xlnm.Print_Area" localSheetId="4">参考1対象森林一覧表!$A$1:$O$32</definedName>
    <definedName name="_xlnm.Print_Area" localSheetId="13">参考3レンタル比較表!$A$1:$N$21</definedName>
    <definedName name="_xlnm.Print_Area" localSheetId="12">参考別2資機材理由書!$B$1:$G$39</definedName>
    <definedName name="_xlnm.Print_Area" localSheetId="0">申請書提出前確認表!$B$1:$H$23</definedName>
    <definedName name="維持修理費率">参考3レンタル比較表!$T$5:$T$14</definedName>
    <definedName name="一般管理費比率">参考3レンタル比較表!$X$5:$X$14</definedName>
    <definedName name="規格等">参考3レンタル比較表!$B$5:$B$9</definedName>
    <definedName name="購入予定価格">参考3レンタル比較表!$C$5:$C$9</definedName>
    <definedName name="購入予定品目">参考3レンタル比較表!$A$5:$A$9</definedName>
    <definedName name="残存率">参考3レンタル比較表!$V$5:$V$14</definedName>
    <definedName name="耐用年数">参考3レンタル比較表!$R$5:$R$14</definedName>
    <definedName name="投資金利率">参考3レンタル比較表!$W$5:$W$14</definedName>
    <definedName name="年間管理費率">参考3レンタル比較表!$U$5:$U$14</definedName>
    <definedName name="年間貸出日数_運転日">参考3レンタル比較表!$S$5:$S$14</definedName>
    <definedName name="利益率">参考3レンタル比較表!$Y$5:$Y$14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4" i="31" l="1"/>
  <c r="D3" i="28"/>
  <c r="B6" i="14"/>
  <c r="J17" i="26"/>
  <c r="Z8" i="7"/>
  <c r="J93" i="30"/>
  <c r="G93" i="30"/>
  <c r="D93" i="30"/>
  <c r="V17" i="27"/>
  <c r="U8" i="27"/>
  <c r="Q8" i="27"/>
  <c r="U7" i="27"/>
  <c r="J1" i="17"/>
  <c r="G4" i="11" a="1"/>
  <c r="G4" i="11"/>
  <c r="U6" i="5"/>
  <c r="H17" i="5"/>
  <c r="I40" i="29"/>
  <c r="I44" i="29"/>
  <c r="I48" i="29"/>
  <c r="I54" i="29"/>
  <c r="M38" i="29"/>
  <c r="M40" i="29"/>
  <c r="M44" i="29"/>
  <c r="M48" i="29"/>
  <c r="M54" i="29"/>
  <c r="O54" i="29"/>
  <c r="G76" i="29"/>
  <c r="I56" i="29"/>
  <c r="M56" i="29"/>
  <c r="O56" i="29"/>
  <c r="M59" i="29"/>
  <c r="O59" i="29"/>
  <c r="J76" i="29"/>
  <c r="D76" i="29"/>
  <c r="H16" i="5"/>
  <c r="Z7" i="5"/>
  <c r="V7" i="5"/>
  <c r="AE3" i="5"/>
  <c r="AB3" i="5"/>
  <c r="AE2" i="5"/>
  <c r="Y2" i="5"/>
  <c r="Y3" i="5"/>
  <c r="M15" i="1"/>
  <c r="G11" i="1"/>
  <c r="G15" i="1"/>
  <c r="B15" i="1"/>
  <c r="B11" i="1"/>
  <c r="B4" i="1"/>
  <c r="J6" i="1"/>
  <c r="I8" i="8"/>
  <c r="I15" i="8"/>
  <c r="J6" i="26"/>
  <c r="F45" i="26"/>
  <c r="C47" i="26"/>
  <c r="V60" i="26"/>
  <c r="AA62" i="26"/>
  <c r="N65" i="26"/>
  <c r="F71" i="26"/>
  <c r="F69" i="26"/>
  <c r="G18" i="26"/>
  <c r="F53" i="2"/>
  <c r="F110" i="2"/>
  <c r="F167" i="2"/>
  <c r="F224" i="2"/>
  <c r="F281" i="2"/>
  <c r="F338" i="2"/>
  <c r="F395" i="2"/>
  <c r="F452" i="2"/>
  <c r="F509" i="2"/>
  <c r="F566" i="2"/>
  <c r="F623" i="2"/>
  <c r="J17" i="2"/>
  <c r="I109" i="2"/>
  <c r="I166" i="2"/>
  <c r="I223" i="2"/>
  <c r="I280" i="2"/>
  <c r="I337" i="2"/>
  <c r="I394" i="2"/>
  <c r="I451" i="2"/>
  <c r="I508" i="2"/>
  <c r="I565" i="2"/>
  <c r="I622" i="2"/>
  <c r="J6" i="2"/>
  <c r="F621" i="2"/>
  <c r="J63" i="2"/>
  <c r="J120" i="2"/>
  <c r="J177" i="2"/>
  <c r="J234" i="2"/>
  <c r="J291" i="2"/>
  <c r="J348" i="2"/>
  <c r="J405" i="2"/>
  <c r="J462" i="2"/>
  <c r="J519" i="2"/>
  <c r="J576" i="2"/>
  <c r="F597" i="2"/>
  <c r="C599" i="2"/>
  <c r="V612" i="2"/>
  <c r="N617" i="2"/>
  <c r="AA614" i="2"/>
  <c r="R582" i="2"/>
  <c r="F564" i="2"/>
  <c r="F540" i="2"/>
  <c r="C542" i="2"/>
  <c r="V555" i="2"/>
  <c r="N560" i="2"/>
  <c r="AA557" i="2"/>
  <c r="R525" i="2"/>
  <c r="F507" i="2"/>
  <c r="F483" i="2"/>
  <c r="C485" i="2"/>
  <c r="V498" i="2"/>
  <c r="N503" i="2"/>
  <c r="AA500" i="2"/>
  <c r="R468" i="2"/>
  <c r="F450" i="2"/>
  <c r="F426" i="2"/>
  <c r="C428" i="2"/>
  <c r="V441" i="2"/>
  <c r="N446" i="2"/>
  <c r="AA443" i="2"/>
  <c r="R411" i="2"/>
  <c r="F393" i="2"/>
  <c r="F369" i="2"/>
  <c r="C371" i="2"/>
  <c r="V384" i="2"/>
  <c r="N389" i="2"/>
  <c r="AA386" i="2"/>
  <c r="R354" i="2"/>
  <c r="F336" i="2"/>
  <c r="F312" i="2"/>
  <c r="C314" i="2"/>
  <c r="V327" i="2"/>
  <c r="N332" i="2"/>
  <c r="AA329" i="2"/>
  <c r="R297" i="2"/>
  <c r="F279" i="2"/>
  <c r="F255" i="2"/>
  <c r="C257" i="2"/>
  <c r="V270" i="2"/>
  <c r="N275" i="2"/>
  <c r="AA272" i="2"/>
  <c r="R240" i="2"/>
  <c r="F222" i="2"/>
  <c r="F198" i="2"/>
  <c r="C200" i="2"/>
  <c r="V213" i="2"/>
  <c r="N218" i="2"/>
  <c r="AA215" i="2"/>
  <c r="R183" i="2"/>
  <c r="F165" i="2"/>
  <c r="F141" i="2"/>
  <c r="C143" i="2"/>
  <c r="V156" i="2"/>
  <c r="N161" i="2"/>
  <c r="AA158" i="2"/>
  <c r="R126" i="2"/>
  <c r="F108" i="2"/>
  <c r="F84" i="2"/>
  <c r="C86" i="2"/>
  <c r="V99" i="2"/>
  <c r="N104" i="2"/>
  <c r="AA101" i="2"/>
  <c r="R69" i="2"/>
  <c r="F27" i="2"/>
  <c r="C29" i="2"/>
  <c r="V42" i="2"/>
  <c r="G18" i="2"/>
  <c r="J3" i="15"/>
  <c r="J35" i="15"/>
  <c r="F3" i="9"/>
  <c r="F8" i="11"/>
  <c r="F14" i="11"/>
  <c r="I65" i="29"/>
  <c r="O65" i="29"/>
  <c r="I64" i="29"/>
  <c r="O64" i="29"/>
  <c r="I63" i="29"/>
  <c r="I61" i="29"/>
  <c r="O61" i="29"/>
  <c r="I57" i="29"/>
  <c r="K54" i="29"/>
  <c r="K67" i="29"/>
  <c r="O52" i="29"/>
  <c r="I50" i="29"/>
  <c r="I49" i="29"/>
  <c r="I46" i="29"/>
  <c r="I45" i="29"/>
  <c r="I42" i="29"/>
  <c r="I41" i="29"/>
  <c r="M41" i="29"/>
  <c r="O41" i="29"/>
  <c r="O38" i="29"/>
  <c r="B19" i="29"/>
  <c r="O63" i="29"/>
  <c r="M46" i="29"/>
  <c r="O46" i="29"/>
  <c r="O40" i="29"/>
  <c r="M50" i="29"/>
  <c r="O50" i="29"/>
  <c r="O44" i="29"/>
  <c r="M45" i="29"/>
  <c r="O45" i="29"/>
  <c r="M49" i="29"/>
  <c r="O49" i="29"/>
  <c r="M42" i="29"/>
  <c r="O42" i="29"/>
  <c r="O48" i="29"/>
  <c r="I67" i="29"/>
  <c r="M67" i="29"/>
  <c r="O67" i="29"/>
  <c r="AB69" i="7"/>
  <c r="E6" i="28"/>
  <c r="E20" i="28"/>
  <c r="E19" i="28"/>
  <c r="E18" i="28"/>
  <c r="E17" i="28"/>
  <c r="E16" i="28"/>
  <c r="E15" i="28"/>
  <c r="E14" i="28"/>
  <c r="E13" i="28"/>
  <c r="E12" i="28"/>
  <c r="E11" i="28"/>
  <c r="E10" i="28"/>
  <c r="E9" i="28"/>
  <c r="E8" i="28"/>
  <c r="E7" i="28"/>
  <c r="E5" i="28"/>
  <c r="K17" i="17"/>
  <c r="E20" i="17"/>
  <c r="E19" i="17"/>
  <c r="E18" i="17"/>
  <c r="E13" i="17"/>
  <c r="E14" i="17"/>
  <c r="E15" i="17"/>
  <c r="E16" i="17"/>
  <c r="E17" i="17"/>
  <c r="D20" i="17"/>
  <c r="D19" i="17"/>
  <c r="D18" i="17"/>
  <c r="D17" i="17"/>
  <c r="D16" i="17"/>
  <c r="D15" i="17"/>
  <c r="D14" i="17"/>
  <c r="D13" i="17"/>
  <c r="D12" i="17"/>
  <c r="I163" i="8"/>
  <c r="Z68" i="7"/>
  <c r="Z128" i="7"/>
  <c r="AB249" i="7"/>
  <c r="Z248" i="7"/>
  <c r="AB189" i="7"/>
  <c r="Z188" i="7"/>
  <c r="E21" i="28"/>
  <c r="R12" i="26"/>
  <c r="F30" i="11"/>
  <c r="F29" i="11"/>
  <c r="F28" i="11"/>
  <c r="F25" i="11"/>
  <c r="F24" i="11"/>
  <c r="F23" i="11"/>
  <c r="F19" i="11"/>
  <c r="F18" i="11"/>
  <c r="F13" i="11"/>
  <c r="F32" i="11"/>
  <c r="F33" i="11"/>
  <c r="J64" i="15"/>
  <c r="J31" i="15"/>
  <c r="L31" i="15"/>
  <c r="C9" i="17"/>
  <c r="C8" i="17"/>
  <c r="C7" i="17"/>
  <c r="C6" i="17"/>
  <c r="B9" i="17"/>
  <c r="B8" i="17"/>
  <c r="B7" i="17"/>
  <c r="B6" i="17"/>
  <c r="A9" i="17"/>
  <c r="A8" i="17"/>
  <c r="A7" i="17"/>
  <c r="A5" i="17"/>
  <c r="A6" i="17"/>
  <c r="J65" i="15"/>
  <c r="L65" i="15"/>
  <c r="N64" i="1"/>
  <c r="R12" i="2"/>
  <c r="L64" i="15"/>
  <c r="G24" i="1"/>
  <c r="G28" i="1"/>
  <c r="G27" i="1"/>
  <c r="G26" i="1"/>
  <c r="G25" i="1"/>
  <c r="B25" i="1"/>
  <c r="M25" i="1"/>
  <c r="AB25" i="1"/>
  <c r="B26" i="1"/>
  <c r="M26" i="1"/>
  <c r="AB26" i="1"/>
  <c r="B27" i="1"/>
  <c r="M27" i="1"/>
  <c r="AB27" i="1"/>
  <c r="B28" i="1"/>
  <c r="M28" i="1"/>
  <c r="AB28" i="1"/>
  <c r="AB129" i="7"/>
  <c r="AN38" i="1"/>
  <c r="N47" i="2"/>
  <c r="AA44" i="2"/>
  <c r="M9" i="17"/>
  <c r="M8" i="17"/>
  <c r="M7" i="17"/>
  <c r="M6" i="17"/>
  <c r="M5" i="17"/>
  <c r="C5" i="17"/>
  <c r="B5" i="17"/>
  <c r="G12" i="17"/>
  <c r="F20" i="17"/>
  <c r="F19" i="17"/>
  <c r="F18" i="17"/>
  <c r="F17" i="17"/>
  <c r="F16" i="17"/>
  <c r="F15" i="17"/>
  <c r="F14" i="17"/>
  <c r="F13" i="17"/>
  <c r="F12" i="17"/>
  <c r="K9" i="17"/>
  <c r="G15" i="17"/>
  <c r="J15" i="17"/>
  <c r="J6" i="17"/>
  <c r="J5" i="17"/>
  <c r="E5" i="17"/>
  <c r="M24" i="1"/>
  <c r="B24" i="1"/>
  <c r="AB15" i="1"/>
  <c r="AB24" i="1"/>
  <c r="G166" i="8"/>
  <c r="M15" i="17"/>
  <c r="L15" i="17"/>
  <c r="N9" i="17"/>
  <c r="I16" i="17"/>
  <c r="D9" i="17"/>
  <c r="E9" i="17"/>
  <c r="G9" i="17"/>
  <c r="K6" i="17"/>
  <c r="D6" i="17"/>
  <c r="F51" i="2"/>
  <c r="D5" i="17"/>
  <c r="F9" i="17"/>
  <c r="G5" i="17"/>
  <c r="I9" i="17"/>
  <c r="H9" i="17"/>
  <c r="H5" i="17"/>
  <c r="F7" i="17"/>
  <c r="J9" i="17"/>
  <c r="F5" i="17"/>
  <c r="I5" i="17"/>
  <c r="G7" i="17"/>
  <c r="L9" i="17"/>
  <c r="K5" i="17"/>
  <c r="J7" i="17"/>
  <c r="G13" i="17"/>
  <c r="G14" i="17"/>
  <c r="G16" i="17"/>
  <c r="J16" i="17"/>
  <c r="G6" i="17"/>
  <c r="I6" i="17"/>
  <c r="F21" i="17"/>
  <c r="J12" i="17"/>
  <c r="L12" i="17"/>
  <c r="D8" i="17"/>
  <c r="F8" i="17"/>
  <c r="E8" i="17"/>
  <c r="D7" i="17"/>
  <c r="G8" i="17"/>
  <c r="E7" i="17"/>
  <c r="H8" i="17"/>
  <c r="I8" i="17"/>
  <c r="J8" i="17"/>
  <c r="E6" i="17"/>
  <c r="H7" i="17"/>
  <c r="K8" i="17"/>
  <c r="F6" i="17"/>
  <c r="I7" i="17"/>
  <c r="L8" i="17"/>
  <c r="N8" i="17"/>
  <c r="I15" i="17"/>
  <c r="H6" i="17"/>
  <c r="K7" i="17"/>
  <c r="J14" i="17"/>
  <c r="L14" i="17"/>
  <c r="J13" i="17"/>
  <c r="L13" i="17"/>
  <c r="L7" i="17"/>
  <c r="N7" i="17"/>
  <c r="I14" i="17"/>
  <c r="L6" i="17"/>
  <c r="N6" i="17"/>
  <c r="I13" i="17"/>
  <c r="L5" i="17"/>
  <c r="N5" i="17"/>
  <c r="I12" i="17"/>
  <c r="M12" i="17"/>
  <c r="M16" i="17"/>
  <c r="L16" i="17"/>
  <c r="M14" i="17"/>
  <c r="M13" i="17"/>
</calcChain>
</file>

<file path=xl/comments1.xml><?xml version="1.0" encoding="utf-8"?>
<comments xmlns="http://schemas.openxmlformats.org/spreadsheetml/2006/main" xmlns:mc="http://schemas.openxmlformats.org/markup-compatibility/2006" xmlns:xr="http://schemas.microsoft.com/office/spreadsheetml/2014/revision" mc:Ignorable="xr">
  <authors>
    <author>miyamoto</author>
  </authors>
  <commentList>
    <comment ref="H9" authorId="0" shapeId="0" xr:uid="{E15B18D0-173F-4DDF-968C-FC6C415D61B5}">
      <text>
        <r>
          <rPr>
            <sz val="9"/>
            <color indexed="81"/>
            <rFont val="MS P ゴシック"/>
            <family val="3"/>
            <charset val="128"/>
          </rPr>
          <t>リストの中から選んでください。</t>
        </r>
      </text>
    </comment>
    <comment ref="N24" authorId="0" shapeId="0" xr:uid="{DE88233D-F6D0-40E3-BA65-7001F3DBC2A0}">
      <text>
        <r>
          <rPr>
            <sz val="9"/>
            <color indexed="81"/>
            <rFont val="MS P ゴシック"/>
            <family val="3"/>
            <charset val="128"/>
          </rPr>
          <t>面積を記入</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kikakuPC</author>
  </authors>
  <commentList>
    <comment ref="C123" authorId="0" shapeId="0" xr:uid="{B4F4AD62-8B04-4BE1-AA89-6B4722BC1524}">
      <text>
        <r>
          <rPr>
            <b/>
            <sz val="9"/>
            <color indexed="81"/>
            <rFont val="ＭＳ Ｐゴシック"/>
            <family val="3"/>
            <charset val="128"/>
          </rPr>
          <t>・ヘルメット
・防振手袋
・防護服
・安全靴　etc….</t>
        </r>
      </text>
    </comment>
    <comment ref="C124" authorId="0" shapeId="0" xr:uid="{A0184B17-DC59-4A3C-BAC0-FEB19CBCBCDF}">
      <text>
        <r>
          <rPr>
            <b/>
            <sz val="9"/>
            <color indexed="81"/>
            <rFont val="ＭＳ Ｐゴシック"/>
            <family val="3"/>
            <charset val="128"/>
          </rPr>
          <t>保険加入必須です。</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kikakuPC</author>
    <author>井野道幸</author>
  </authors>
  <commentList>
    <comment ref="J17" authorId="0" shapeId="0" xr:uid="{00000000-0006-0000-0400-000005000000}">
      <text>
        <r>
          <rPr>
            <b/>
            <sz val="9"/>
            <color indexed="81"/>
            <rFont val="ＭＳ Ｐゴシック"/>
            <family val="3"/>
            <charset val="128"/>
          </rPr>
          <t>熊本県以下、山林の所在地を入力してください。</t>
        </r>
      </text>
    </comment>
    <comment ref="W24" authorId="0" shapeId="0" xr:uid="{00000000-0006-0000-0400-000002000000}">
      <text>
        <r>
          <rPr>
            <b/>
            <sz val="9"/>
            <color indexed="81"/>
            <rFont val="ＭＳ Ｐゴシック"/>
            <family val="3"/>
            <charset val="128"/>
          </rPr>
          <t>3年間の協定です。
3年後の年度末
（3月31日まで）</t>
        </r>
      </text>
    </comment>
    <comment ref="Z24" authorId="1" shapeId="0" xr:uid="{00000000-0006-0000-0400-000003000000}">
      <text>
        <r>
          <rPr>
            <b/>
            <sz val="9"/>
            <color indexed="81"/>
            <rFont val="ＭＳ Ｐゴシック"/>
            <family val="3"/>
            <charset val="128"/>
          </rPr>
          <t>井野道幸:</t>
        </r>
        <r>
          <rPr>
            <sz val="9"/>
            <color indexed="81"/>
            <rFont val="ＭＳ Ｐゴシック"/>
            <family val="3"/>
            <charset val="128"/>
          </rPr>
          <t xml:space="preserve">
協定期限月</t>
        </r>
      </text>
    </comment>
    <comment ref="AB24" authorId="1" shapeId="0" xr:uid="{00000000-0006-0000-0400-000004000000}">
      <text>
        <r>
          <rPr>
            <b/>
            <sz val="9"/>
            <color indexed="81"/>
            <rFont val="ＭＳ Ｐゴシック"/>
            <family val="3"/>
            <charset val="128"/>
          </rPr>
          <t>井野道幸:</t>
        </r>
        <r>
          <rPr>
            <sz val="9"/>
            <color indexed="81"/>
            <rFont val="ＭＳ Ｐゴシック"/>
            <family val="3"/>
            <charset val="128"/>
          </rPr>
          <t xml:space="preserve">
協定期限日</t>
        </r>
      </text>
    </comment>
    <comment ref="Z49" authorId="1" shapeId="0" xr:uid="{00000000-0006-0000-0400-000006000000}">
      <text>
        <r>
          <rPr>
            <b/>
            <sz val="9"/>
            <color indexed="81"/>
            <rFont val="ＭＳ Ｐゴシック"/>
            <family val="3"/>
            <charset val="128"/>
          </rPr>
          <t>協定年</t>
        </r>
      </text>
    </comment>
    <comment ref="AC49" authorId="1" shapeId="0" xr:uid="{00000000-0006-0000-0400-000007000000}">
      <text>
        <r>
          <rPr>
            <b/>
            <sz val="9"/>
            <color indexed="81"/>
            <rFont val="ＭＳ Ｐゴシック"/>
            <family val="3"/>
            <charset val="128"/>
          </rPr>
          <t>協定月</t>
        </r>
      </text>
    </comment>
    <comment ref="AF49" authorId="1" shapeId="0" xr:uid="{00000000-0006-0000-0400-000008000000}">
      <text>
        <r>
          <rPr>
            <b/>
            <sz val="9"/>
            <color indexed="81"/>
            <rFont val="ＭＳ Ｐゴシック"/>
            <family val="3"/>
            <charset val="128"/>
          </rPr>
          <t>協定日</t>
        </r>
      </text>
    </comment>
    <comment ref="F56" authorId="0" shapeId="0" xr:uid="{00000000-0006-0000-0400-000009000000}">
      <text>
        <r>
          <rPr>
            <b/>
            <sz val="9"/>
            <color indexed="81"/>
            <rFont val="ＭＳ Ｐゴシック"/>
            <family val="3"/>
            <charset val="128"/>
          </rPr>
          <t>森林所有者住所</t>
        </r>
      </text>
    </comment>
    <comment ref="F57" authorId="0" shapeId="0" xr:uid="{00000000-0006-0000-0400-00000A000000}">
      <text>
        <r>
          <rPr>
            <b/>
            <sz val="9"/>
            <color indexed="81"/>
            <rFont val="ＭＳ Ｐゴシック"/>
            <family val="3"/>
            <charset val="128"/>
          </rPr>
          <t>森林所有者氏名</t>
        </r>
      </text>
    </comment>
    <comment ref="J74" authorId="0" shapeId="0" xr:uid="{BC4FF833-00E0-491D-B6C8-2C00F35C2767}">
      <text>
        <r>
          <rPr>
            <b/>
            <sz val="9"/>
            <color indexed="81"/>
            <rFont val="ＭＳ Ｐゴシック"/>
            <family val="3"/>
            <charset val="128"/>
          </rPr>
          <t>熊本県以下、山林の所在地を入力してください。</t>
        </r>
      </text>
    </comment>
    <comment ref="W81" authorId="0" shapeId="0" xr:uid="{16DF7707-6A43-461D-A7ED-AEAF6D777358}">
      <text>
        <r>
          <rPr>
            <b/>
            <sz val="9"/>
            <color indexed="81"/>
            <rFont val="ＭＳ Ｐゴシック"/>
            <family val="3"/>
            <charset val="128"/>
          </rPr>
          <t>3年間の協定です。
3年後の年度末
（3月31日まで）</t>
        </r>
      </text>
    </comment>
    <comment ref="Z81" authorId="1" shapeId="0" xr:uid="{E06C1678-936C-4695-8F30-3FEEC58D17B0}">
      <text>
        <r>
          <rPr>
            <b/>
            <sz val="9"/>
            <color indexed="81"/>
            <rFont val="ＭＳ Ｐゴシック"/>
            <family val="3"/>
            <charset val="128"/>
          </rPr>
          <t>井野道幸:</t>
        </r>
        <r>
          <rPr>
            <sz val="9"/>
            <color indexed="81"/>
            <rFont val="ＭＳ Ｐゴシック"/>
            <family val="3"/>
            <charset val="128"/>
          </rPr>
          <t xml:space="preserve">
協定期限月</t>
        </r>
      </text>
    </comment>
    <comment ref="AB81" authorId="1" shapeId="0" xr:uid="{78A0D3ED-D021-4C47-B694-BAF0FBF7DFEB}">
      <text>
        <r>
          <rPr>
            <b/>
            <sz val="9"/>
            <color indexed="81"/>
            <rFont val="ＭＳ Ｐゴシック"/>
            <family val="3"/>
            <charset val="128"/>
          </rPr>
          <t>井野道幸:</t>
        </r>
        <r>
          <rPr>
            <sz val="9"/>
            <color indexed="81"/>
            <rFont val="ＭＳ Ｐゴシック"/>
            <family val="3"/>
            <charset val="128"/>
          </rPr>
          <t xml:space="preserve">
協定期限日</t>
        </r>
      </text>
    </comment>
    <comment ref="Z106" authorId="1" shapeId="0" xr:uid="{AF7C5701-BF08-41E5-AC04-EBEB758E04E6}">
      <text>
        <r>
          <rPr>
            <b/>
            <sz val="9"/>
            <color indexed="81"/>
            <rFont val="ＭＳ Ｐゴシック"/>
            <family val="3"/>
            <charset val="128"/>
          </rPr>
          <t>協定年</t>
        </r>
      </text>
    </comment>
    <comment ref="AC106" authorId="1" shapeId="0" xr:uid="{DB72F4A1-3168-4AE3-B136-A73756F5B260}">
      <text>
        <r>
          <rPr>
            <b/>
            <sz val="9"/>
            <color indexed="81"/>
            <rFont val="ＭＳ Ｐゴシック"/>
            <family val="3"/>
            <charset val="128"/>
          </rPr>
          <t>協定月</t>
        </r>
      </text>
    </comment>
    <comment ref="AF106" authorId="1" shapeId="0" xr:uid="{BAD90D95-E7F3-480F-B75E-49E58A75BA3C}">
      <text>
        <r>
          <rPr>
            <b/>
            <sz val="9"/>
            <color indexed="81"/>
            <rFont val="ＭＳ Ｐゴシック"/>
            <family val="3"/>
            <charset val="128"/>
          </rPr>
          <t>協定日</t>
        </r>
      </text>
    </comment>
    <comment ref="F113" authorId="0" shapeId="0" xr:uid="{749E46C5-E20E-4E69-A4CF-129998BD9AC9}">
      <text>
        <r>
          <rPr>
            <b/>
            <sz val="9"/>
            <color indexed="81"/>
            <rFont val="ＭＳ Ｐゴシック"/>
            <family val="3"/>
            <charset val="128"/>
          </rPr>
          <t>森林所有者住所</t>
        </r>
      </text>
    </comment>
    <comment ref="F114" authorId="0" shapeId="0" xr:uid="{004E87AB-EF5A-4253-8A43-DBE7CB128D0E}">
      <text>
        <r>
          <rPr>
            <b/>
            <sz val="9"/>
            <color indexed="81"/>
            <rFont val="ＭＳ Ｐゴシック"/>
            <family val="3"/>
            <charset val="128"/>
          </rPr>
          <t>森林所有者氏名</t>
        </r>
      </text>
    </comment>
    <comment ref="J131" authorId="0" shapeId="0" xr:uid="{C50DF94A-0AC4-4697-8F17-B6FA3719957D}">
      <text>
        <r>
          <rPr>
            <b/>
            <sz val="9"/>
            <color indexed="81"/>
            <rFont val="ＭＳ Ｐゴシック"/>
            <family val="3"/>
            <charset val="128"/>
          </rPr>
          <t>熊本県以下、山林の所在地を入力してください。</t>
        </r>
      </text>
    </comment>
    <comment ref="W138" authorId="0" shapeId="0" xr:uid="{19B7B0FD-1BD5-4CD6-9930-BA64BB2D57F6}">
      <text>
        <r>
          <rPr>
            <b/>
            <sz val="9"/>
            <color indexed="81"/>
            <rFont val="ＭＳ Ｐゴシック"/>
            <family val="3"/>
            <charset val="128"/>
          </rPr>
          <t>3年間の協定です。
3年後の年度末
（3月31日まで）</t>
        </r>
      </text>
    </comment>
    <comment ref="Z138" authorId="1" shapeId="0" xr:uid="{97D551C8-46C6-4FEE-9557-41AA80F4F9E2}">
      <text>
        <r>
          <rPr>
            <b/>
            <sz val="9"/>
            <color indexed="81"/>
            <rFont val="ＭＳ Ｐゴシック"/>
            <family val="3"/>
            <charset val="128"/>
          </rPr>
          <t>井野道幸:</t>
        </r>
        <r>
          <rPr>
            <sz val="9"/>
            <color indexed="81"/>
            <rFont val="ＭＳ Ｐゴシック"/>
            <family val="3"/>
            <charset val="128"/>
          </rPr>
          <t xml:space="preserve">
協定期限月</t>
        </r>
      </text>
    </comment>
    <comment ref="AB138" authorId="1" shapeId="0" xr:uid="{D4C73F0B-729D-42CF-8FBA-DBEA9D9F295A}">
      <text>
        <r>
          <rPr>
            <b/>
            <sz val="9"/>
            <color indexed="81"/>
            <rFont val="ＭＳ Ｐゴシック"/>
            <family val="3"/>
            <charset val="128"/>
          </rPr>
          <t>井野道幸:</t>
        </r>
        <r>
          <rPr>
            <sz val="9"/>
            <color indexed="81"/>
            <rFont val="ＭＳ Ｐゴシック"/>
            <family val="3"/>
            <charset val="128"/>
          </rPr>
          <t xml:space="preserve">
協定期限日</t>
        </r>
      </text>
    </comment>
    <comment ref="Z163" authorId="1" shapeId="0" xr:uid="{FE060AB9-B3CA-4C82-B0D2-E195F09C2F96}">
      <text>
        <r>
          <rPr>
            <b/>
            <sz val="9"/>
            <color indexed="81"/>
            <rFont val="ＭＳ Ｐゴシック"/>
            <family val="3"/>
            <charset val="128"/>
          </rPr>
          <t>協定年</t>
        </r>
      </text>
    </comment>
    <comment ref="AC163" authorId="1" shapeId="0" xr:uid="{C3788E1F-D2C4-4EAC-B0FA-3E2399ED4871}">
      <text>
        <r>
          <rPr>
            <b/>
            <sz val="9"/>
            <color indexed="81"/>
            <rFont val="ＭＳ Ｐゴシック"/>
            <family val="3"/>
            <charset val="128"/>
          </rPr>
          <t>協定月</t>
        </r>
      </text>
    </comment>
    <comment ref="AF163" authorId="1" shapeId="0" xr:uid="{E176FB27-10EE-447C-B2C6-9D28308F7D3C}">
      <text>
        <r>
          <rPr>
            <b/>
            <sz val="9"/>
            <color indexed="81"/>
            <rFont val="ＭＳ Ｐゴシック"/>
            <family val="3"/>
            <charset val="128"/>
          </rPr>
          <t>協定日</t>
        </r>
      </text>
    </comment>
    <comment ref="F170" authorId="0" shapeId="0" xr:uid="{B7D269E1-7076-4850-97C1-91FB5959521D}">
      <text>
        <r>
          <rPr>
            <b/>
            <sz val="9"/>
            <color indexed="81"/>
            <rFont val="ＭＳ Ｐゴシック"/>
            <family val="3"/>
            <charset val="128"/>
          </rPr>
          <t>森林所有者住所</t>
        </r>
      </text>
    </comment>
    <comment ref="F171" authorId="0" shapeId="0" xr:uid="{0408EB50-458D-415F-8909-D721DD6C9B10}">
      <text>
        <r>
          <rPr>
            <b/>
            <sz val="9"/>
            <color indexed="81"/>
            <rFont val="ＭＳ Ｐゴシック"/>
            <family val="3"/>
            <charset val="128"/>
          </rPr>
          <t>森林所有者氏名</t>
        </r>
      </text>
    </comment>
    <comment ref="J188" authorId="0" shapeId="0" xr:uid="{C0F7C3D2-E7C8-42FB-9BEA-1128BE766C7A}">
      <text>
        <r>
          <rPr>
            <b/>
            <sz val="9"/>
            <color indexed="81"/>
            <rFont val="ＭＳ Ｐゴシック"/>
            <family val="3"/>
            <charset val="128"/>
          </rPr>
          <t>熊本県以下、山林の所在地を入力してください。</t>
        </r>
      </text>
    </comment>
    <comment ref="W195" authorId="0" shapeId="0" xr:uid="{696BE8D7-F24F-48D5-958E-E916729A046D}">
      <text>
        <r>
          <rPr>
            <b/>
            <sz val="9"/>
            <color indexed="81"/>
            <rFont val="ＭＳ Ｐゴシック"/>
            <family val="3"/>
            <charset val="128"/>
          </rPr>
          <t>3年間の協定です。
3年後の年度末
（3月31日まで）</t>
        </r>
      </text>
    </comment>
    <comment ref="Z195" authorId="1" shapeId="0" xr:uid="{8C03E01D-B0AC-4342-9E86-1E31B59770ED}">
      <text>
        <r>
          <rPr>
            <b/>
            <sz val="9"/>
            <color indexed="81"/>
            <rFont val="ＭＳ Ｐゴシック"/>
            <family val="3"/>
            <charset val="128"/>
          </rPr>
          <t>井野道幸:</t>
        </r>
        <r>
          <rPr>
            <sz val="9"/>
            <color indexed="81"/>
            <rFont val="ＭＳ Ｐゴシック"/>
            <family val="3"/>
            <charset val="128"/>
          </rPr>
          <t xml:space="preserve">
協定期限月</t>
        </r>
      </text>
    </comment>
    <comment ref="AB195" authorId="1" shapeId="0" xr:uid="{FB596552-DA8C-4C7B-9C65-8E46E3DEFEB8}">
      <text>
        <r>
          <rPr>
            <b/>
            <sz val="9"/>
            <color indexed="81"/>
            <rFont val="ＭＳ Ｐゴシック"/>
            <family val="3"/>
            <charset val="128"/>
          </rPr>
          <t>井野道幸:</t>
        </r>
        <r>
          <rPr>
            <sz val="9"/>
            <color indexed="81"/>
            <rFont val="ＭＳ Ｐゴシック"/>
            <family val="3"/>
            <charset val="128"/>
          </rPr>
          <t xml:space="preserve">
協定期限日</t>
        </r>
      </text>
    </comment>
    <comment ref="Z220" authorId="1" shapeId="0" xr:uid="{DC7E859B-63BA-4ECB-B76F-24B730A1114F}">
      <text>
        <r>
          <rPr>
            <b/>
            <sz val="9"/>
            <color indexed="81"/>
            <rFont val="ＭＳ Ｐゴシック"/>
            <family val="3"/>
            <charset val="128"/>
          </rPr>
          <t>協定年</t>
        </r>
      </text>
    </comment>
    <comment ref="AC220" authorId="1" shapeId="0" xr:uid="{EF7F75D6-8AAE-4F7B-9DEE-0BEC70632E0F}">
      <text>
        <r>
          <rPr>
            <b/>
            <sz val="9"/>
            <color indexed="81"/>
            <rFont val="ＭＳ Ｐゴシック"/>
            <family val="3"/>
            <charset val="128"/>
          </rPr>
          <t>協定月</t>
        </r>
      </text>
    </comment>
    <comment ref="AF220" authorId="1" shapeId="0" xr:uid="{BD70808F-A0B6-4950-848A-AE4C2B0A1246}">
      <text>
        <r>
          <rPr>
            <b/>
            <sz val="9"/>
            <color indexed="81"/>
            <rFont val="ＭＳ Ｐゴシック"/>
            <family val="3"/>
            <charset val="128"/>
          </rPr>
          <t>協定日</t>
        </r>
      </text>
    </comment>
    <comment ref="F227" authorId="0" shapeId="0" xr:uid="{CCC27EBC-7A1D-4A2C-8289-6FBBA28281B8}">
      <text>
        <r>
          <rPr>
            <b/>
            <sz val="9"/>
            <color indexed="81"/>
            <rFont val="ＭＳ Ｐゴシック"/>
            <family val="3"/>
            <charset val="128"/>
          </rPr>
          <t>森林所有者住所</t>
        </r>
      </text>
    </comment>
    <comment ref="F228" authorId="0" shapeId="0" xr:uid="{D45BC978-22C3-4B4E-9E5F-4C58DF22F477}">
      <text>
        <r>
          <rPr>
            <b/>
            <sz val="9"/>
            <color indexed="81"/>
            <rFont val="ＭＳ Ｐゴシック"/>
            <family val="3"/>
            <charset val="128"/>
          </rPr>
          <t>森林所有者氏名</t>
        </r>
      </text>
    </comment>
    <comment ref="J245" authorId="0" shapeId="0" xr:uid="{08FC827A-122D-457F-9D7E-5AE6DAB7F0C2}">
      <text>
        <r>
          <rPr>
            <b/>
            <sz val="9"/>
            <color indexed="81"/>
            <rFont val="ＭＳ Ｐゴシック"/>
            <family val="3"/>
            <charset val="128"/>
          </rPr>
          <t>熊本県以下、山林の所在地を入力してください。</t>
        </r>
      </text>
    </comment>
    <comment ref="W252" authorId="0" shapeId="0" xr:uid="{7924F45C-510A-4160-AE42-D59E6036B984}">
      <text>
        <r>
          <rPr>
            <b/>
            <sz val="9"/>
            <color indexed="81"/>
            <rFont val="ＭＳ Ｐゴシック"/>
            <family val="3"/>
            <charset val="128"/>
          </rPr>
          <t>3年間の協定です。
3年後の年度末
（3月31日まで）</t>
        </r>
      </text>
    </comment>
    <comment ref="Z252" authorId="1" shapeId="0" xr:uid="{5A1E8671-017F-43C2-9953-D0A8B1ABA902}">
      <text>
        <r>
          <rPr>
            <b/>
            <sz val="9"/>
            <color indexed="81"/>
            <rFont val="ＭＳ Ｐゴシック"/>
            <family val="3"/>
            <charset val="128"/>
          </rPr>
          <t>井野道幸:</t>
        </r>
        <r>
          <rPr>
            <sz val="9"/>
            <color indexed="81"/>
            <rFont val="ＭＳ Ｐゴシック"/>
            <family val="3"/>
            <charset val="128"/>
          </rPr>
          <t xml:space="preserve">
協定期限月</t>
        </r>
      </text>
    </comment>
    <comment ref="AB252" authorId="1" shapeId="0" xr:uid="{24A0A5F6-38A3-4E69-A01B-CA851D1521DD}">
      <text>
        <r>
          <rPr>
            <b/>
            <sz val="9"/>
            <color indexed="81"/>
            <rFont val="ＭＳ Ｐゴシック"/>
            <family val="3"/>
            <charset val="128"/>
          </rPr>
          <t>井野道幸:</t>
        </r>
        <r>
          <rPr>
            <sz val="9"/>
            <color indexed="81"/>
            <rFont val="ＭＳ Ｐゴシック"/>
            <family val="3"/>
            <charset val="128"/>
          </rPr>
          <t xml:space="preserve">
協定期限日</t>
        </r>
      </text>
    </comment>
    <comment ref="Z277" authorId="1" shapeId="0" xr:uid="{9A90A8B6-6436-40F2-B15E-995A12A091F7}">
      <text>
        <r>
          <rPr>
            <b/>
            <sz val="9"/>
            <color indexed="81"/>
            <rFont val="ＭＳ Ｐゴシック"/>
            <family val="3"/>
            <charset val="128"/>
          </rPr>
          <t>協定年</t>
        </r>
      </text>
    </comment>
    <comment ref="AC277" authorId="1" shapeId="0" xr:uid="{E31D66B2-2112-4F2E-88A6-380CAFB8DA80}">
      <text>
        <r>
          <rPr>
            <b/>
            <sz val="9"/>
            <color indexed="81"/>
            <rFont val="ＭＳ Ｐゴシック"/>
            <family val="3"/>
            <charset val="128"/>
          </rPr>
          <t>協定月</t>
        </r>
      </text>
    </comment>
    <comment ref="AF277" authorId="1" shapeId="0" xr:uid="{ECD4E20D-5AF2-4E25-B386-659F75D0DED9}">
      <text>
        <r>
          <rPr>
            <b/>
            <sz val="9"/>
            <color indexed="81"/>
            <rFont val="ＭＳ Ｐゴシック"/>
            <family val="3"/>
            <charset val="128"/>
          </rPr>
          <t>協定日</t>
        </r>
      </text>
    </comment>
    <comment ref="F284" authorId="0" shapeId="0" xr:uid="{E951D133-34BD-439A-8E72-6496FA3C78D4}">
      <text>
        <r>
          <rPr>
            <b/>
            <sz val="9"/>
            <color indexed="81"/>
            <rFont val="ＭＳ Ｐゴシック"/>
            <family val="3"/>
            <charset val="128"/>
          </rPr>
          <t>森林所有者住所</t>
        </r>
      </text>
    </comment>
    <comment ref="F285" authorId="0" shapeId="0" xr:uid="{C801889B-0A16-4E4F-B7AB-D5DEC3AB517E}">
      <text>
        <r>
          <rPr>
            <b/>
            <sz val="9"/>
            <color indexed="81"/>
            <rFont val="ＭＳ Ｐゴシック"/>
            <family val="3"/>
            <charset val="128"/>
          </rPr>
          <t>森林所有者氏名</t>
        </r>
      </text>
    </comment>
    <comment ref="J302" authorId="0" shapeId="0" xr:uid="{A993C9C2-8052-4BE8-9D4D-0862EBE0AADB}">
      <text>
        <r>
          <rPr>
            <b/>
            <sz val="9"/>
            <color indexed="81"/>
            <rFont val="ＭＳ Ｐゴシック"/>
            <family val="3"/>
            <charset val="128"/>
          </rPr>
          <t>熊本県以下、山林の所在地を入力してください。</t>
        </r>
      </text>
    </comment>
    <comment ref="W309" authorId="0" shapeId="0" xr:uid="{35366801-5307-46B1-A735-949B93020612}">
      <text>
        <r>
          <rPr>
            <b/>
            <sz val="9"/>
            <color indexed="81"/>
            <rFont val="ＭＳ Ｐゴシック"/>
            <family val="3"/>
            <charset val="128"/>
          </rPr>
          <t>3年間の協定です。
3年後の年度末
（3月31日まで）</t>
        </r>
      </text>
    </comment>
    <comment ref="Z309" authorId="1" shapeId="0" xr:uid="{07FA05E0-B774-4949-BC48-F536E209EF86}">
      <text>
        <r>
          <rPr>
            <b/>
            <sz val="9"/>
            <color indexed="81"/>
            <rFont val="ＭＳ Ｐゴシック"/>
            <family val="3"/>
            <charset val="128"/>
          </rPr>
          <t>井野道幸:</t>
        </r>
        <r>
          <rPr>
            <sz val="9"/>
            <color indexed="81"/>
            <rFont val="ＭＳ Ｐゴシック"/>
            <family val="3"/>
            <charset val="128"/>
          </rPr>
          <t xml:space="preserve">
協定期限月</t>
        </r>
      </text>
    </comment>
    <comment ref="AB309" authorId="1" shapeId="0" xr:uid="{E969AA21-0043-477C-8BF0-D6E4427CEBEC}">
      <text>
        <r>
          <rPr>
            <b/>
            <sz val="9"/>
            <color indexed="81"/>
            <rFont val="ＭＳ Ｐゴシック"/>
            <family val="3"/>
            <charset val="128"/>
          </rPr>
          <t>井野道幸:</t>
        </r>
        <r>
          <rPr>
            <sz val="9"/>
            <color indexed="81"/>
            <rFont val="ＭＳ Ｐゴシック"/>
            <family val="3"/>
            <charset val="128"/>
          </rPr>
          <t xml:space="preserve">
協定期限日</t>
        </r>
      </text>
    </comment>
    <comment ref="Z334" authorId="1" shapeId="0" xr:uid="{13F260DE-190C-4E7B-89E5-C92AD55D98F0}">
      <text>
        <r>
          <rPr>
            <b/>
            <sz val="9"/>
            <color indexed="81"/>
            <rFont val="ＭＳ Ｐゴシック"/>
            <family val="3"/>
            <charset val="128"/>
          </rPr>
          <t>協定年</t>
        </r>
      </text>
    </comment>
    <comment ref="AC334" authorId="1" shapeId="0" xr:uid="{CBBC8BD6-94A9-4BF5-B522-1A1F1722E84C}">
      <text>
        <r>
          <rPr>
            <b/>
            <sz val="9"/>
            <color indexed="81"/>
            <rFont val="ＭＳ Ｐゴシック"/>
            <family val="3"/>
            <charset val="128"/>
          </rPr>
          <t>協定月</t>
        </r>
      </text>
    </comment>
    <comment ref="AF334" authorId="1" shapeId="0" xr:uid="{7DEEDD70-6A9B-4FE5-BF3E-C19C5FAC42D1}">
      <text>
        <r>
          <rPr>
            <b/>
            <sz val="9"/>
            <color indexed="81"/>
            <rFont val="ＭＳ Ｐゴシック"/>
            <family val="3"/>
            <charset val="128"/>
          </rPr>
          <t>協定日</t>
        </r>
      </text>
    </comment>
    <comment ref="F341" authorId="0" shapeId="0" xr:uid="{42DDBF0A-5FA9-42CE-B49D-604539FCA020}">
      <text>
        <r>
          <rPr>
            <b/>
            <sz val="9"/>
            <color indexed="81"/>
            <rFont val="ＭＳ Ｐゴシック"/>
            <family val="3"/>
            <charset val="128"/>
          </rPr>
          <t>森林所有者住所</t>
        </r>
      </text>
    </comment>
    <comment ref="F342" authorId="0" shapeId="0" xr:uid="{D17BD2CA-1473-4E23-BA98-45050DE4AA4C}">
      <text>
        <r>
          <rPr>
            <b/>
            <sz val="9"/>
            <color indexed="81"/>
            <rFont val="ＭＳ Ｐゴシック"/>
            <family val="3"/>
            <charset val="128"/>
          </rPr>
          <t>森林所有者氏名</t>
        </r>
      </text>
    </comment>
    <comment ref="J359" authorId="0" shapeId="0" xr:uid="{39F5CE63-976F-43FD-9C0C-768A983F5C15}">
      <text>
        <r>
          <rPr>
            <b/>
            <sz val="9"/>
            <color indexed="81"/>
            <rFont val="ＭＳ Ｐゴシック"/>
            <family val="3"/>
            <charset val="128"/>
          </rPr>
          <t>熊本県以下、山林の所在地を入力してください。</t>
        </r>
      </text>
    </comment>
    <comment ref="W366" authorId="0" shapeId="0" xr:uid="{5CB882E1-C6FF-4F92-875F-7513C0B9E609}">
      <text>
        <r>
          <rPr>
            <b/>
            <sz val="9"/>
            <color indexed="81"/>
            <rFont val="ＭＳ Ｐゴシック"/>
            <family val="3"/>
            <charset val="128"/>
          </rPr>
          <t>3年間の協定です。
3年後の年度末
（3月31日まで）</t>
        </r>
      </text>
    </comment>
    <comment ref="Z366" authorId="1" shapeId="0" xr:uid="{BA97BF88-1095-4FAA-9CF7-476EF8B26CD8}">
      <text>
        <r>
          <rPr>
            <b/>
            <sz val="9"/>
            <color indexed="81"/>
            <rFont val="ＭＳ Ｐゴシック"/>
            <family val="3"/>
            <charset val="128"/>
          </rPr>
          <t>井野道幸:</t>
        </r>
        <r>
          <rPr>
            <sz val="9"/>
            <color indexed="81"/>
            <rFont val="ＭＳ Ｐゴシック"/>
            <family val="3"/>
            <charset val="128"/>
          </rPr>
          <t xml:space="preserve">
協定期限月</t>
        </r>
      </text>
    </comment>
    <comment ref="AB366" authorId="1" shapeId="0" xr:uid="{48679147-264E-437D-A53B-84973D6A71A8}">
      <text>
        <r>
          <rPr>
            <b/>
            <sz val="9"/>
            <color indexed="81"/>
            <rFont val="ＭＳ Ｐゴシック"/>
            <family val="3"/>
            <charset val="128"/>
          </rPr>
          <t>井野道幸:</t>
        </r>
        <r>
          <rPr>
            <sz val="9"/>
            <color indexed="81"/>
            <rFont val="ＭＳ Ｐゴシック"/>
            <family val="3"/>
            <charset val="128"/>
          </rPr>
          <t xml:space="preserve">
協定期限日</t>
        </r>
      </text>
    </comment>
    <comment ref="Z391" authorId="1" shapeId="0" xr:uid="{3F7A67AC-127E-4A6E-B5E6-FB85AC682E93}">
      <text>
        <r>
          <rPr>
            <b/>
            <sz val="9"/>
            <color indexed="81"/>
            <rFont val="ＭＳ Ｐゴシック"/>
            <family val="3"/>
            <charset val="128"/>
          </rPr>
          <t>協定年</t>
        </r>
      </text>
    </comment>
    <comment ref="AC391" authorId="1" shapeId="0" xr:uid="{B58CCBE7-F0E9-49E9-A961-FAA25747AC13}">
      <text>
        <r>
          <rPr>
            <b/>
            <sz val="9"/>
            <color indexed="81"/>
            <rFont val="ＭＳ Ｐゴシック"/>
            <family val="3"/>
            <charset val="128"/>
          </rPr>
          <t>協定月</t>
        </r>
      </text>
    </comment>
    <comment ref="AF391" authorId="1" shapeId="0" xr:uid="{81282E68-BDE7-4F92-8CE1-DBFA79ED888D}">
      <text>
        <r>
          <rPr>
            <b/>
            <sz val="9"/>
            <color indexed="81"/>
            <rFont val="ＭＳ Ｐゴシック"/>
            <family val="3"/>
            <charset val="128"/>
          </rPr>
          <t>協定日</t>
        </r>
      </text>
    </comment>
    <comment ref="F398" authorId="0" shapeId="0" xr:uid="{400E0B94-5824-4A52-8D1A-70EDCCA2AE1E}">
      <text>
        <r>
          <rPr>
            <b/>
            <sz val="9"/>
            <color indexed="81"/>
            <rFont val="ＭＳ Ｐゴシック"/>
            <family val="3"/>
            <charset val="128"/>
          </rPr>
          <t>森林所有者住所</t>
        </r>
      </text>
    </comment>
    <comment ref="F399" authorId="0" shapeId="0" xr:uid="{685F3E73-B5C6-4C41-9EBB-CBD9D41DFC32}">
      <text>
        <r>
          <rPr>
            <b/>
            <sz val="9"/>
            <color indexed="81"/>
            <rFont val="ＭＳ Ｐゴシック"/>
            <family val="3"/>
            <charset val="128"/>
          </rPr>
          <t>森林所有者氏名</t>
        </r>
      </text>
    </comment>
    <comment ref="J416" authorId="0" shapeId="0" xr:uid="{47D15615-6774-441A-A2D1-4D88AA8B5803}">
      <text>
        <r>
          <rPr>
            <b/>
            <sz val="9"/>
            <color indexed="81"/>
            <rFont val="ＭＳ Ｐゴシック"/>
            <family val="3"/>
            <charset val="128"/>
          </rPr>
          <t>熊本県以下、山林の所在地を入力してください。</t>
        </r>
      </text>
    </comment>
    <comment ref="W423" authorId="0" shapeId="0" xr:uid="{86792C42-5F43-4BF5-AC4D-521D1A5C2A38}">
      <text>
        <r>
          <rPr>
            <b/>
            <sz val="9"/>
            <color indexed="81"/>
            <rFont val="ＭＳ Ｐゴシック"/>
            <family val="3"/>
            <charset val="128"/>
          </rPr>
          <t>3年間の協定です。
3年後の年度末
（3月31日まで）</t>
        </r>
      </text>
    </comment>
    <comment ref="Z423" authorId="1" shapeId="0" xr:uid="{D7DE0FE2-7B94-47DF-83DA-C8B9BC53ACF0}">
      <text>
        <r>
          <rPr>
            <b/>
            <sz val="9"/>
            <color indexed="81"/>
            <rFont val="ＭＳ Ｐゴシック"/>
            <family val="3"/>
            <charset val="128"/>
          </rPr>
          <t>井野道幸:</t>
        </r>
        <r>
          <rPr>
            <sz val="9"/>
            <color indexed="81"/>
            <rFont val="ＭＳ Ｐゴシック"/>
            <family val="3"/>
            <charset val="128"/>
          </rPr>
          <t xml:space="preserve">
協定期限月</t>
        </r>
      </text>
    </comment>
    <comment ref="AB423" authorId="1" shapeId="0" xr:uid="{BAB30C80-BB49-466F-99E9-369C80099DEC}">
      <text>
        <r>
          <rPr>
            <b/>
            <sz val="9"/>
            <color indexed="81"/>
            <rFont val="ＭＳ Ｐゴシック"/>
            <family val="3"/>
            <charset val="128"/>
          </rPr>
          <t>井野道幸:</t>
        </r>
        <r>
          <rPr>
            <sz val="9"/>
            <color indexed="81"/>
            <rFont val="ＭＳ Ｐゴシック"/>
            <family val="3"/>
            <charset val="128"/>
          </rPr>
          <t xml:space="preserve">
協定期限日</t>
        </r>
      </text>
    </comment>
    <comment ref="Z448" authorId="1" shapeId="0" xr:uid="{98C777F9-F8F5-46CF-B3FA-14848563018C}">
      <text>
        <r>
          <rPr>
            <b/>
            <sz val="9"/>
            <color indexed="81"/>
            <rFont val="ＭＳ Ｐゴシック"/>
            <family val="3"/>
            <charset val="128"/>
          </rPr>
          <t>協定年</t>
        </r>
      </text>
    </comment>
    <comment ref="AC448" authorId="1" shapeId="0" xr:uid="{1D9D1501-B838-4181-8435-1593C71A1CDA}">
      <text>
        <r>
          <rPr>
            <b/>
            <sz val="9"/>
            <color indexed="81"/>
            <rFont val="ＭＳ Ｐゴシック"/>
            <family val="3"/>
            <charset val="128"/>
          </rPr>
          <t>協定月</t>
        </r>
      </text>
    </comment>
    <comment ref="AF448" authorId="1" shapeId="0" xr:uid="{BFA9A3FC-D63A-4012-83C8-A162C108316B}">
      <text>
        <r>
          <rPr>
            <b/>
            <sz val="9"/>
            <color indexed="81"/>
            <rFont val="ＭＳ Ｐゴシック"/>
            <family val="3"/>
            <charset val="128"/>
          </rPr>
          <t>協定日</t>
        </r>
      </text>
    </comment>
    <comment ref="F455" authorId="0" shapeId="0" xr:uid="{7FCD7C0E-76FD-4353-B526-D50DEC21E483}">
      <text>
        <r>
          <rPr>
            <b/>
            <sz val="9"/>
            <color indexed="81"/>
            <rFont val="ＭＳ Ｐゴシック"/>
            <family val="3"/>
            <charset val="128"/>
          </rPr>
          <t>森林所有者住所</t>
        </r>
      </text>
    </comment>
    <comment ref="F456" authorId="0" shapeId="0" xr:uid="{FDAA3C87-326D-4D9E-9217-57B70C72037F}">
      <text>
        <r>
          <rPr>
            <b/>
            <sz val="9"/>
            <color indexed="81"/>
            <rFont val="ＭＳ Ｐゴシック"/>
            <family val="3"/>
            <charset val="128"/>
          </rPr>
          <t>森林所有者氏名</t>
        </r>
      </text>
    </comment>
    <comment ref="J473" authorId="0" shapeId="0" xr:uid="{82BD4DD0-26EE-4D77-B629-2575489B99A7}">
      <text>
        <r>
          <rPr>
            <b/>
            <sz val="9"/>
            <color indexed="81"/>
            <rFont val="ＭＳ Ｐゴシック"/>
            <family val="3"/>
            <charset val="128"/>
          </rPr>
          <t>熊本県以下、山林の所在地を入力してください。</t>
        </r>
      </text>
    </comment>
    <comment ref="W480" authorId="0" shapeId="0" xr:uid="{ECC5CBDE-DB95-43A9-8900-FA7462965C2B}">
      <text>
        <r>
          <rPr>
            <b/>
            <sz val="9"/>
            <color indexed="81"/>
            <rFont val="ＭＳ Ｐゴシック"/>
            <family val="3"/>
            <charset val="128"/>
          </rPr>
          <t>3年間の協定です。
3年後の年度末
（3月31日まで）</t>
        </r>
      </text>
    </comment>
    <comment ref="Z480" authorId="1" shapeId="0" xr:uid="{284DB082-1330-4CC1-B562-B25D0CF05BE5}">
      <text>
        <r>
          <rPr>
            <b/>
            <sz val="9"/>
            <color indexed="81"/>
            <rFont val="ＭＳ Ｐゴシック"/>
            <family val="3"/>
            <charset val="128"/>
          </rPr>
          <t>井野道幸:</t>
        </r>
        <r>
          <rPr>
            <sz val="9"/>
            <color indexed="81"/>
            <rFont val="ＭＳ Ｐゴシック"/>
            <family val="3"/>
            <charset val="128"/>
          </rPr>
          <t xml:space="preserve">
協定期限月</t>
        </r>
      </text>
    </comment>
    <comment ref="AB480" authorId="1" shapeId="0" xr:uid="{896C91A8-5E9A-4C27-B427-235AD5D938B3}">
      <text>
        <r>
          <rPr>
            <b/>
            <sz val="9"/>
            <color indexed="81"/>
            <rFont val="ＭＳ Ｐゴシック"/>
            <family val="3"/>
            <charset val="128"/>
          </rPr>
          <t>井野道幸:</t>
        </r>
        <r>
          <rPr>
            <sz val="9"/>
            <color indexed="81"/>
            <rFont val="ＭＳ Ｐゴシック"/>
            <family val="3"/>
            <charset val="128"/>
          </rPr>
          <t xml:space="preserve">
協定期限日</t>
        </r>
      </text>
    </comment>
    <comment ref="Z505" authorId="1" shapeId="0" xr:uid="{940D8FD6-5B3F-44CE-85F8-71CC10807F60}">
      <text>
        <r>
          <rPr>
            <b/>
            <sz val="9"/>
            <color indexed="81"/>
            <rFont val="ＭＳ Ｐゴシック"/>
            <family val="3"/>
            <charset val="128"/>
          </rPr>
          <t>協定年</t>
        </r>
      </text>
    </comment>
    <comment ref="AC505" authorId="1" shapeId="0" xr:uid="{9864943F-CF1B-4F1D-A497-C65326954FEC}">
      <text>
        <r>
          <rPr>
            <b/>
            <sz val="9"/>
            <color indexed="81"/>
            <rFont val="ＭＳ Ｐゴシック"/>
            <family val="3"/>
            <charset val="128"/>
          </rPr>
          <t>協定月</t>
        </r>
      </text>
    </comment>
    <comment ref="AF505" authorId="1" shapeId="0" xr:uid="{044730C1-09F5-4C3F-A477-147A545591C2}">
      <text>
        <r>
          <rPr>
            <b/>
            <sz val="9"/>
            <color indexed="81"/>
            <rFont val="ＭＳ Ｐゴシック"/>
            <family val="3"/>
            <charset val="128"/>
          </rPr>
          <t>協定日</t>
        </r>
      </text>
    </comment>
    <comment ref="F512" authorId="0" shapeId="0" xr:uid="{D756FCDB-AF2D-4CD7-8002-DFA47EC05E7B}">
      <text>
        <r>
          <rPr>
            <b/>
            <sz val="9"/>
            <color indexed="81"/>
            <rFont val="ＭＳ Ｐゴシック"/>
            <family val="3"/>
            <charset val="128"/>
          </rPr>
          <t>森林所有者住所</t>
        </r>
      </text>
    </comment>
    <comment ref="F513" authorId="0" shapeId="0" xr:uid="{1E9BFCB6-0D3E-4D9C-8249-74128FA17012}">
      <text>
        <r>
          <rPr>
            <b/>
            <sz val="9"/>
            <color indexed="81"/>
            <rFont val="ＭＳ Ｐゴシック"/>
            <family val="3"/>
            <charset val="128"/>
          </rPr>
          <t>森林所有者氏名</t>
        </r>
      </text>
    </comment>
    <comment ref="J530" authorId="0" shapeId="0" xr:uid="{23B720C2-F297-4E11-99AA-D8D8B7DF0F53}">
      <text>
        <r>
          <rPr>
            <b/>
            <sz val="9"/>
            <color indexed="81"/>
            <rFont val="ＭＳ Ｐゴシック"/>
            <family val="3"/>
            <charset val="128"/>
          </rPr>
          <t>熊本県以下、山林の所在地を入力してください。</t>
        </r>
      </text>
    </comment>
    <comment ref="W537" authorId="0" shapeId="0" xr:uid="{39CF26C1-1019-418B-929A-FCB58E9BAEE9}">
      <text>
        <r>
          <rPr>
            <b/>
            <sz val="9"/>
            <color indexed="81"/>
            <rFont val="ＭＳ Ｐゴシック"/>
            <family val="3"/>
            <charset val="128"/>
          </rPr>
          <t>3年間の協定です。
3年後の年度末
（3月31日まで）</t>
        </r>
      </text>
    </comment>
    <comment ref="Z537" authorId="1" shapeId="0" xr:uid="{4968FA94-661C-4E56-8332-F2B7BF6AA1CA}">
      <text>
        <r>
          <rPr>
            <b/>
            <sz val="9"/>
            <color indexed="81"/>
            <rFont val="ＭＳ Ｐゴシック"/>
            <family val="3"/>
            <charset val="128"/>
          </rPr>
          <t>井野道幸:</t>
        </r>
        <r>
          <rPr>
            <sz val="9"/>
            <color indexed="81"/>
            <rFont val="ＭＳ Ｐゴシック"/>
            <family val="3"/>
            <charset val="128"/>
          </rPr>
          <t xml:space="preserve">
協定期限月</t>
        </r>
      </text>
    </comment>
    <comment ref="AB537" authorId="1" shapeId="0" xr:uid="{3E2DA8E6-9B87-4C59-9CD5-CC6B5AFF5BFE}">
      <text>
        <r>
          <rPr>
            <b/>
            <sz val="9"/>
            <color indexed="81"/>
            <rFont val="ＭＳ Ｐゴシック"/>
            <family val="3"/>
            <charset val="128"/>
          </rPr>
          <t>井野道幸:</t>
        </r>
        <r>
          <rPr>
            <sz val="9"/>
            <color indexed="81"/>
            <rFont val="ＭＳ Ｐゴシック"/>
            <family val="3"/>
            <charset val="128"/>
          </rPr>
          <t xml:space="preserve">
協定期限日</t>
        </r>
      </text>
    </comment>
    <comment ref="Z562" authorId="1" shapeId="0" xr:uid="{85B278FB-E335-4DDD-B689-091B65B09BCF}">
      <text>
        <r>
          <rPr>
            <b/>
            <sz val="9"/>
            <color indexed="81"/>
            <rFont val="ＭＳ Ｐゴシック"/>
            <family val="3"/>
            <charset val="128"/>
          </rPr>
          <t>協定年</t>
        </r>
      </text>
    </comment>
    <comment ref="AC562" authorId="1" shapeId="0" xr:uid="{123F3739-6470-4931-A454-4BF69DB9F1CA}">
      <text>
        <r>
          <rPr>
            <b/>
            <sz val="9"/>
            <color indexed="81"/>
            <rFont val="ＭＳ Ｐゴシック"/>
            <family val="3"/>
            <charset val="128"/>
          </rPr>
          <t>協定月</t>
        </r>
      </text>
    </comment>
    <comment ref="AF562" authorId="1" shapeId="0" xr:uid="{1A3137A9-A682-44B2-84FB-F2B3A05DDDFA}">
      <text>
        <r>
          <rPr>
            <b/>
            <sz val="9"/>
            <color indexed="81"/>
            <rFont val="ＭＳ Ｐゴシック"/>
            <family val="3"/>
            <charset val="128"/>
          </rPr>
          <t>協定日</t>
        </r>
      </text>
    </comment>
    <comment ref="F569" authorId="0" shapeId="0" xr:uid="{107ED4CB-E9F6-4C86-940D-AC0E68FF12BE}">
      <text>
        <r>
          <rPr>
            <b/>
            <sz val="9"/>
            <color indexed="81"/>
            <rFont val="ＭＳ Ｐゴシック"/>
            <family val="3"/>
            <charset val="128"/>
          </rPr>
          <t>森林所有者住所</t>
        </r>
      </text>
    </comment>
    <comment ref="F570" authorId="0" shapeId="0" xr:uid="{479A613B-9087-420F-867E-6DDA1B50548E}">
      <text>
        <r>
          <rPr>
            <b/>
            <sz val="9"/>
            <color indexed="81"/>
            <rFont val="ＭＳ Ｐゴシック"/>
            <family val="3"/>
            <charset val="128"/>
          </rPr>
          <t>森林所有者氏名</t>
        </r>
      </text>
    </comment>
    <comment ref="J587" authorId="0" shapeId="0" xr:uid="{921B77FC-621F-4A4C-8A30-EA881DE6EA8E}">
      <text>
        <r>
          <rPr>
            <b/>
            <sz val="9"/>
            <color indexed="81"/>
            <rFont val="ＭＳ Ｐゴシック"/>
            <family val="3"/>
            <charset val="128"/>
          </rPr>
          <t>熊本県以下、山林の所在地を入力してください。</t>
        </r>
      </text>
    </comment>
    <comment ref="W594" authorId="0" shapeId="0" xr:uid="{49CA2C97-5330-4822-8201-AB4E99A2D294}">
      <text>
        <r>
          <rPr>
            <b/>
            <sz val="9"/>
            <color indexed="81"/>
            <rFont val="ＭＳ Ｐゴシック"/>
            <family val="3"/>
            <charset val="128"/>
          </rPr>
          <t>3年間の協定です。
3年後の年度末
（3月31日まで）</t>
        </r>
      </text>
    </comment>
    <comment ref="Z594" authorId="1" shapeId="0" xr:uid="{DD0E73BB-31B1-4CAD-BFBF-9E7019B60D02}">
      <text>
        <r>
          <rPr>
            <b/>
            <sz val="9"/>
            <color indexed="81"/>
            <rFont val="ＭＳ Ｐゴシック"/>
            <family val="3"/>
            <charset val="128"/>
          </rPr>
          <t>井野道幸:</t>
        </r>
        <r>
          <rPr>
            <sz val="9"/>
            <color indexed="81"/>
            <rFont val="ＭＳ Ｐゴシック"/>
            <family val="3"/>
            <charset val="128"/>
          </rPr>
          <t xml:space="preserve">
協定期限月</t>
        </r>
      </text>
    </comment>
    <comment ref="AB594" authorId="1" shapeId="0" xr:uid="{0ECF78E2-39F2-4704-A4A5-FB960E7FBB8E}">
      <text>
        <r>
          <rPr>
            <b/>
            <sz val="9"/>
            <color indexed="81"/>
            <rFont val="ＭＳ Ｐゴシック"/>
            <family val="3"/>
            <charset val="128"/>
          </rPr>
          <t>井野道幸:</t>
        </r>
        <r>
          <rPr>
            <sz val="9"/>
            <color indexed="81"/>
            <rFont val="ＭＳ Ｐゴシック"/>
            <family val="3"/>
            <charset val="128"/>
          </rPr>
          <t xml:space="preserve">
協定期限日</t>
        </r>
      </text>
    </comment>
    <comment ref="Z619" authorId="1" shapeId="0" xr:uid="{C7C9435C-24A2-481C-8C29-14141809E9DB}">
      <text>
        <r>
          <rPr>
            <b/>
            <sz val="9"/>
            <color indexed="81"/>
            <rFont val="ＭＳ Ｐゴシック"/>
            <family val="3"/>
            <charset val="128"/>
          </rPr>
          <t>協定年</t>
        </r>
      </text>
    </comment>
    <comment ref="AC619" authorId="1" shapeId="0" xr:uid="{1EA629EB-A5EC-4EBC-BC05-54469A019665}">
      <text>
        <r>
          <rPr>
            <b/>
            <sz val="9"/>
            <color indexed="81"/>
            <rFont val="ＭＳ Ｐゴシック"/>
            <family val="3"/>
            <charset val="128"/>
          </rPr>
          <t>協定月</t>
        </r>
      </text>
    </comment>
    <comment ref="AF619" authorId="1" shapeId="0" xr:uid="{A041F767-B2D6-4CEA-A13B-8575C7B2C046}">
      <text>
        <r>
          <rPr>
            <b/>
            <sz val="9"/>
            <color indexed="81"/>
            <rFont val="ＭＳ Ｐゴシック"/>
            <family val="3"/>
            <charset val="128"/>
          </rPr>
          <t>協定日</t>
        </r>
      </text>
    </comment>
    <comment ref="F626" authorId="0" shapeId="0" xr:uid="{54A2FF27-6BD1-4111-94DB-73E9A9A189A6}">
      <text>
        <r>
          <rPr>
            <b/>
            <sz val="9"/>
            <color indexed="81"/>
            <rFont val="ＭＳ Ｐゴシック"/>
            <family val="3"/>
            <charset val="128"/>
          </rPr>
          <t>森林所有者住所</t>
        </r>
      </text>
    </comment>
    <comment ref="F627" authorId="0" shapeId="0" xr:uid="{F28EFE27-36BC-402F-BEA5-4AF14FEBA174}">
      <text>
        <r>
          <rPr>
            <b/>
            <sz val="9"/>
            <color indexed="81"/>
            <rFont val="ＭＳ Ｐゴシック"/>
            <family val="3"/>
            <charset val="128"/>
          </rPr>
          <t>森林所有者氏名</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kikakuPC</author>
    <author>井野道幸</author>
  </authors>
  <commentList>
    <comment ref="J17" authorId="0" shapeId="0" xr:uid="{34CFF618-EA83-4729-A085-7F7DFFC6AD69}">
      <text>
        <r>
          <rPr>
            <b/>
            <sz val="9"/>
            <color indexed="81"/>
            <rFont val="ＭＳ Ｐゴシック"/>
            <family val="3"/>
            <charset val="128"/>
          </rPr>
          <t>熊本県以下、山林の所在地を入力してください。</t>
        </r>
      </text>
    </comment>
    <comment ref="W42" authorId="0" shapeId="0" xr:uid="{01D9E0BF-C4C5-4318-9B62-E0BABC2080EC}">
      <text>
        <r>
          <rPr>
            <b/>
            <sz val="9"/>
            <color indexed="81"/>
            <rFont val="ＭＳ Ｐゴシック"/>
            <family val="3"/>
            <charset val="128"/>
          </rPr>
          <t>3年間の協定です。
3年後の年度末
（3月31日まで）</t>
        </r>
      </text>
    </comment>
    <comment ref="Z42" authorId="1" shapeId="0" xr:uid="{059B9666-5CC4-43B2-A408-520CC3BD985D}">
      <text>
        <r>
          <rPr>
            <b/>
            <sz val="9"/>
            <color indexed="81"/>
            <rFont val="ＭＳ Ｐゴシック"/>
            <family val="3"/>
            <charset val="128"/>
          </rPr>
          <t>井野道幸:</t>
        </r>
        <r>
          <rPr>
            <sz val="9"/>
            <color indexed="81"/>
            <rFont val="ＭＳ Ｐゴシック"/>
            <family val="3"/>
            <charset val="128"/>
          </rPr>
          <t xml:space="preserve">
協定期限月</t>
        </r>
      </text>
    </comment>
    <comment ref="AB42" authorId="1" shapeId="0" xr:uid="{A31082ED-326F-446B-9032-66C670DB096D}">
      <text>
        <r>
          <rPr>
            <b/>
            <sz val="9"/>
            <color indexed="81"/>
            <rFont val="ＭＳ Ｐゴシック"/>
            <family val="3"/>
            <charset val="128"/>
          </rPr>
          <t>井野道幸:</t>
        </r>
        <r>
          <rPr>
            <sz val="9"/>
            <color indexed="81"/>
            <rFont val="ＭＳ Ｐゴシック"/>
            <family val="3"/>
            <charset val="128"/>
          </rPr>
          <t xml:space="preserve">
協定期限日</t>
        </r>
      </text>
    </comment>
    <comment ref="Z67" authorId="1" shapeId="0" xr:uid="{D9512C02-F2FD-42C2-96AC-6D60A5D63B70}">
      <text>
        <r>
          <rPr>
            <b/>
            <sz val="9"/>
            <color indexed="81"/>
            <rFont val="ＭＳ Ｐゴシック"/>
            <family val="3"/>
            <charset val="128"/>
          </rPr>
          <t>協定年</t>
        </r>
      </text>
    </comment>
    <comment ref="AC67" authorId="1" shapeId="0" xr:uid="{829C8F05-6F91-4DE9-93E3-D7439953C0D8}">
      <text>
        <r>
          <rPr>
            <b/>
            <sz val="9"/>
            <color indexed="81"/>
            <rFont val="ＭＳ Ｐゴシック"/>
            <family val="3"/>
            <charset val="128"/>
          </rPr>
          <t>協定月</t>
        </r>
      </text>
    </comment>
    <comment ref="AF67" authorId="1" shapeId="0" xr:uid="{B3B08BFE-72CD-4C33-BFB5-184E38CD74D8}">
      <text>
        <r>
          <rPr>
            <b/>
            <sz val="9"/>
            <color indexed="81"/>
            <rFont val="ＭＳ Ｐゴシック"/>
            <family val="3"/>
            <charset val="128"/>
          </rPr>
          <t>協定日</t>
        </r>
      </text>
    </comment>
    <comment ref="F74" authorId="0" shapeId="0" xr:uid="{C42C9B3A-63FF-46F5-AC5B-425C64E82999}">
      <text>
        <r>
          <rPr>
            <b/>
            <sz val="9"/>
            <color indexed="81"/>
            <rFont val="ＭＳ Ｐゴシック"/>
            <family val="3"/>
            <charset val="128"/>
          </rPr>
          <t>森林所有者住所</t>
        </r>
      </text>
    </comment>
    <comment ref="F78" authorId="0" shapeId="0" xr:uid="{25D7CC1B-C788-4506-9F25-7AA240949054}">
      <text>
        <r>
          <rPr>
            <b/>
            <sz val="9"/>
            <color indexed="81"/>
            <rFont val="ＭＳ Ｐゴシック"/>
            <family val="3"/>
            <charset val="128"/>
          </rPr>
          <t>森林所有者住所</t>
        </r>
      </text>
    </comment>
    <comment ref="F79" authorId="0" shapeId="0" xr:uid="{CE4B5491-B25F-45FA-9961-B107020088BE}">
      <text>
        <r>
          <rPr>
            <b/>
            <sz val="9"/>
            <color indexed="81"/>
            <rFont val="ＭＳ Ｐゴシック"/>
            <family val="3"/>
            <charset val="128"/>
          </rPr>
          <t>森林所有者氏名</t>
        </r>
      </text>
    </comment>
    <comment ref="F82" authorId="0" shapeId="0" xr:uid="{5597B5CF-8C99-4BDA-BAD2-A902737EC72C}">
      <text>
        <r>
          <rPr>
            <b/>
            <sz val="9"/>
            <color indexed="81"/>
            <rFont val="ＭＳ Ｐゴシック"/>
            <family val="3"/>
            <charset val="128"/>
          </rPr>
          <t>森林所有者住所</t>
        </r>
      </text>
    </comment>
    <comment ref="F83" authorId="0" shapeId="0" xr:uid="{1BA23015-86E4-442A-BEE2-05CFC6874154}">
      <text>
        <r>
          <rPr>
            <b/>
            <sz val="9"/>
            <color indexed="81"/>
            <rFont val="ＭＳ Ｐゴシック"/>
            <family val="3"/>
            <charset val="128"/>
          </rPr>
          <t>森林所有者氏名</t>
        </r>
      </text>
    </comment>
    <comment ref="F86" authorId="0" shapeId="0" xr:uid="{2DCA9525-EC22-4177-946E-774D22D7ED5B}">
      <text>
        <r>
          <rPr>
            <b/>
            <sz val="9"/>
            <color indexed="81"/>
            <rFont val="ＭＳ Ｐゴシック"/>
            <family val="3"/>
            <charset val="128"/>
          </rPr>
          <t>森林所有者住所</t>
        </r>
      </text>
    </comment>
    <comment ref="F87" authorId="0" shapeId="0" xr:uid="{4A61553A-700F-4453-B0D5-AC6B7AFBA2B0}">
      <text>
        <r>
          <rPr>
            <b/>
            <sz val="9"/>
            <color indexed="81"/>
            <rFont val="ＭＳ Ｐゴシック"/>
            <family val="3"/>
            <charset val="128"/>
          </rPr>
          <t>森林所有者氏名</t>
        </r>
      </text>
    </comment>
    <comment ref="F90" authorId="0" shapeId="0" xr:uid="{296B7026-47A5-431E-BAD8-5D7F5EF0ADE2}">
      <text>
        <r>
          <rPr>
            <b/>
            <sz val="9"/>
            <color indexed="81"/>
            <rFont val="ＭＳ Ｐゴシック"/>
            <family val="3"/>
            <charset val="128"/>
          </rPr>
          <t>森林所有者住所</t>
        </r>
      </text>
    </comment>
    <comment ref="F91" authorId="0" shapeId="0" xr:uid="{E5377413-569A-4E9D-BB93-1850583774DE}">
      <text>
        <r>
          <rPr>
            <b/>
            <sz val="9"/>
            <color indexed="81"/>
            <rFont val="ＭＳ Ｐゴシック"/>
            <family val="3"/>
            <charset val="128"/>
          </rPr>
          <t>森林所有者氏名</t>
        </r>
      </text>
    </comment>
    <comment ref="J92" authorId="0" shapeId="0" xr:uid="{38D3DACA-FFCA-415F-A0D8-6FB788EE0324}">
      <text>
        <r>
          <rPr>
            <b/>
            <sz val="9"/>
            <color indexed="81"/>
            <rFont val="ＭＳ Ｐゴシック"/>
            <family val="3"/>
            <charset val="128"/>
          </rPr>
          <t>熊本県以下、山林の所在地を入力してください。</t>
        </r>
      </text>
    </comment>
    <comment ref="F94" authorId="0" shapeId="0" xr:uid="{A62163E3-8E49-4160-B714-584BF99C09F6}">
      <text>
        <r>
          <rPr>
            <b/>
            <sz val="9"/>
            <color indexed="81"/>
            <rFont val="ＭＳ Ｐゴシック"/>
            <family val="3"/>
            <charset val="128"/>
          </rPr>
          <t>森林所有者住所</t>
        </r>
      </text>
    </comment>
    <comment ref="F95" authorId="0" shapeId="0" xr:uid="{26B1F5B0-340E-42E3-A72C-25D05AD0DDC0}">
      <text>
        <r>
          <rPr>
            <b/>
            <sz val="9"/>
            <color indexed="81"/>
            <rFont val="ＭＳ Ｐゴシック"/>
            <family val="3"/>
            <charset val="128"/>
          </rPr>
          <t>森林所有者氏名</t>
        </r>
      </text>
    </comment>
    <comment ref="F98" authorId="0" shapeId="0" xr:uid="{BE98AF78-FB57-4E54-BEAA-254913EFBBDA}">
      <text>
        <r>
          <rPr>
            <b/>
            <sz val="9"/>
            <color indexed="81"/>
            <rFont val="ＭＳ Ｐゴシック"/>
            <family val="3"/>
            <charset val="128"/>
          </rPr>
          <t>森林所有者住所</t>
        </r>
      </text>
    </comment>
    <comment ref="F99" authorId="0" shapeId="0" xr:uid="{769A572A-CAD9-4DA2-8F44-70E3093FC770}">
      <text>
        <r>
          <rPr>
            <b/>
            <sz val="9"/>
            <color indexed="81"/>
            <rFont val="ＭＳ Ｐゴシック"/>
            <family val="3"/>
            <charset val="128"/>
          </rPr>
          <t>森林所有者氏名</t>
        </r>
      </text>
    </comment>
    <comment ref="F102" authorId="0" shapeId="0" xr:uid="{CE6CB91A-982E-4E88-8EFF-81DCFF20D5E1}">
      <text>
        <r>
          <rPr>
            <b/>
            <sz val="9"/>
            <color indexed="81"/>
            <rFont val="ＭＳ Ｐゴシック"/>
            <family val="3"/>
            <charset val="128"/>
          </rPr>
          <t>森林所有者住所</t>
        </r>
      </text>
    </comment>
    <comment ref="F103" authorId="0" shapeId="0" xr:uid="{5666783A-7AEC-41F7-AD38-40CCB1252CE7}">
      <text>
        <r>
          <rPr>
            <b/>
            <sz val="9"/>
            <color indexed="81"/>
            <rFont val="ＭＳ Ｐゴシック"/>
            <family val="3"/>
            <charset val="128"/>
          </rPr>
          <t>森林所有者氏名</t>
        </r>
      </text>
    </comment>
    <comment ref="F106" authorId="0" shapeId="0" xr:uid="{7D9D662F-7E2A-44AD-9713-E2B373BF14C6}">
      <text>
        <r>
          <rPr>
            <b/>
            <sz val="9"/>
            <color indexed="81"/>
            <rFont val="ＭＳ Ｐゴシック"/>
            <family val="3"/>
            <charset val="128"/>
          </rPr>
          <t>森林所有者住所</t>
        </r>
      </text>
    </comment>
    <comment ref="F107" authorId="0" shapeId="0" xr:uid="{012E50F5-A906-4D5E-8F53-BE303BB55CBA}">
      <text>
        <r>
          <rPr>
            <b/>
            <sz val="9"/>
            <color indexed="81"/>
            <rFont val="ＭＳ Ｐゴシック"/>
            <family val="3"/>
            <charset val="128"/>
          </rPr>
          <t>森林所有者氏名</t>
        </r>
      </text>
    </comment>
    <comment ref="F110" authorId="0" shapeId="0" xr:uid="{010D06D9-C4FC-4F2D-92EC-C9927CD96902}">
      <text>
        <r>
          <rPr>
            <b/>
            <sz val="9"/>
            <color indexed="81"/>
            <rFont val="ＭＳ Ｐゴシック"/>
            <family val="3"/>
            <charset val="128"/>
          </rPr>
          <t>森林所有者住所</t>
        </r>
      </text>
    </comment>
    <comment ref="F111" authorId="0" shapeId="0" xr:uid="{1A29B2F4-6BD2-4F35-8602-C6E6189A5E2E}">
      <text>
        <r>
          <rPr>
            <b/>
            <sz val="9"/>
            <color indexed="81"/>
            <rFont val="ＭＳ Ｐゴシック"/>
            <family val="3"/>
            <charset val="128"/>
          </rPr>
          <t>森林所有者氏名</t>
        </r>
      </text>
    </comment>
    <comment ref="Z124" authorId="1" shapeId="0" xr:uid="{CB75E310-04A1-45AC-9921-B98361C1AAA6}">
      <text>
        <r>
          <rPr>
            <b/>
            <sz val="9"/>
            <color indexed="81"/>
            <rFont val="ＭＳ Ｐゴシック"/>
            <family val="3"/>
            <charset val="128"/>
          </rPr>
          <t>協定年</t>
        </r>
      </text>
    </comment>
    <comment ref="AC124" authorId="1" shapeId="0" xr:uid="{A7A76FAC-7375-4272-B5C5-0F45C0A67457}">
      <text>
        <r>
          <rPr>
            <b/>
            <sz val="9"/>
            <color indexed="81"/>
            <rFont val="ＭＳ Ｐゴシック"/>
            <family val="3"/>
            <charset val="128"/>
          </rPr>
          <t>協定月</t>
        </r>
      </text>
    </comment>
    <comment ref="AF124" authorId="1" shapeId="0" xr:uid="{AA43F5AA-C2D9-4BB7-93E7-005C10C94CCD}">
      <text>
        <r>
          <rPr>
            <b/>
            <sz val="9"/>
            <color indexed="81"/>
            <rFont val="ＭＳ Ｐゴシック"/>
            <family val="3"/>
            <charset val="128"/>
          </rPr>
          <t>協定日</t>
        </r>
      </text>
    </comment>
    <comment ref="F131" authorId="0" shapeId="0" xr:uid="{3548A379-A5C0-43D6-A93C-52C02562305D}">
      <text>
        <r>
          <rPr>
            <b/>
            <sz val="9"/>
            <color indexed="81"/>
            <rFont val="ＭＳ Ｐゴシック"/>
            <family val="3"/>
            <charset val="128"/>
          </rPr>
          <t>森林所有者住所</t>
        </r>
      </text>
    </comment>
    <comment ref="F132" authorId="0" shapeId="0" xr:uid="{E376DCE0-1522-4EA1-B239-9B7BDF00534F}">
      <text>
        <r>
          <rPr>
            <b/>
            <sz val="9"/>
            <color indexed="81"/>
            <rFont val="ＭＳ Ｐゴシック"/>
            <family val="3"/>
            <charset val="128"/>
          </rPr>
          <t>森林所有者氏名</t>
        </r>
      </text>
    </comment>
    <comment ref="J149" authorId="0" shapeId="0" xr:uid="{8A53CD15-06AC-4BC6-8E29-F87E51B74A18}">
      <text>
        <r>
          <rPr>
            <b/>
            <sz val="9"/>
            <color indexed="81"/>
            <rFont val="ＭＳ Ｐゴシック"/>
            <family val="3"/>
            <charset val="128"/>
          </rPr>
          <t>熊本県以下、山林の所在地を入力してください。</t>
        </r>
      </text>
    </comment>
    <comment ref="W156" authorId="0" shapeId="0" xr:uid="{65E3E0B2-F8C6-488C-B55F-0CB3CBF86715}">
      <text>
        <r>
          <rPr>
            <b/>
            <sz val="9"/>
            <color indexed="81"/>
            <rFont val="ＭＳ Ｐゴシック"/>
            <family val="3"/>
            <charset val="128"/>
          </rPr>
          <t>3年間の協定です。
3年後の年度末
（3月31日まで）</t>
        </r>
      </text>
    </comment>
    <comment ref="Z156" authorId="1" shapeId="0" xr:uid="{40AB3383-C8C7-4A1C-B5F3-CCBCC83A6CBB}">
      <text>
        <r>
          <rPr>
            <b/>
            <sz val="9"/>
            <color indexed="81"/>
            <rFont val="ＭＳ Ｐゴシック"/>
            <family val="3"/>
            <charset val="128"/>
          </rPr>
          <t>井野道幸:</t>
        </r>
        <r>
          <rPr>
            <sz val="9"/>
            <color indexed="81"/>
            <rFont val="ＭＳ Ｐゴシック"/>
            <family val="3"/>
            <charset val="128"/>
          </rPr>
          <t xml:space="preserve">
協定期限月</t>
        </r>
      </text>
    </comment>
    <comment ref="AB156" authorId="1" shapeId="0" xr:uid="{1C072218-93BA-4952-BF55-CD125C9A5B73}">
      <text>
        <r>
          <rPr>
            <b/>
            <sz val="9"/>
            <color indexed="81"/>
            <rFont val="ＭＳ Ｐゴシック"/>
            <family val="3"/>
            <charset val="128"/>
          </rPr>
          <t>井野道幸:</t>
        </r>
        <r>
          <rPr>
            <sz val="9"/>
            <color indexed="81"/>
            <rFont val="ＭＳ Ｐゴシック"/>
            <family val="3"/>
            <charset val="128"/>
          </rPr>
          <t xml:space="preserve">
協定期限日</t>
        </r>
      </text>
    </comment>
    <comment ref="Z181" authorId="1" shapeId="0" xr:uid="{B21F5404-B55F-42FA-9838-93E7A964D79B}">
      <text>
        <r>
          <rPr>
            <b/>
            <sz val="9"/>
            <color indexed="81"/>
            <rFont val="ＭＳ Ｐゴシック"/>
            <family val="3"/>
            <charset val="128"/>
          </rPr>
          <t>協定年</t>
        </r>
      </text>
    </comment>
    <comment ref="AC181" authorId="1" shapeId="0" xr:uid="{BB0E2F53-35CE-443E-87B0-A9E9A529D8D1}">
      <text>
        <r>
          <rPr>
            <b/>
            <sz val="9"/>
            <color indexed="81"/>
            <rFont val="ＭＳ Ｐゴシック"/>
            <family val="3"/>
            <charset val="128"/>
          </rPr>
          <t>協定月</t>
        </r>
      </text>
    </comment>
    <comment ref="AF181" authorId="1" shapeId="0" xr:uid="{5CCCB27D-3303-4A1D-AA25-F966E669905F}">
      <text>
        <r>
          <rPr>
            <b/>
            <sz val="9"/>
            <color indexed="81"/>
            <rFont val="ＭＳ Ｐゴシック"/>
            <family val="3"/>
            <charset val="128"/>
          </rPr>
          <t>協定日</t>
        </r>
      </text>
    </comment>
    <comment ref="F188" authorId="0" shapeId="0" xr:uid="{EFBC7710-6267-463F-A6BA-D77AB2DAEFD8}">
      <text>
        <r>
          <rPr>
            <b/>
            <sz val="9"/>
            <color indexed="81"/>
            <rFont val="ＭＳ Ｐゴシック"/>
            <family val="3"/>
            <charset val="128"/>
          </rPr>
          <t>森林所有者住所</t>
        </r>
      </text>
    </comment>
    <comment ref="F189" authorId="0" shapeId="0" xr:uid="{72371BF0-DB78-4F22-B665-5BFCEA210735}">
      <text>
        <r>
          <rPr>
            <b/>
            <sz val="9"/>
            <color indexed="81"/>
            <rFont val="ＭＳ Ｐゴシック"/>
            <family val="3"/>
            <charset val="128"/>
          </rPr>
          <t>森林所有者氏名</t>
        </r>
      </text>
    </comment>
    <comment ref="J206" authorId="0" shapeId="0" xr:uid="{002AC386-F299-40D3-83B2-33C7F7834D43}">
      <text>
        <r>
          <rPr>
            <b/>
            <sz val="9"/>
            <color indexed="81"/>
            <rFont val="ＭＳ Ｐゴシック"/>
            <family val="3"/>
            <charset val="128"/>
          </rPr>
          <t>熊本県以下、山林の所在地を入力してください。</t>
        </r>
      </text>
    </comment>
    <comment ref="W213" authorId="0" shapeId="0" xr:uid="{FE6B94CF-A906-4283-99D5-BADAB82E0D7D}">
      <text>
        <r>
          <rPr>
            <b/>
            <sz val="9"/>
            <color indexed="81"/>
            <rFont val="ＭＳ Ｐゴシック"/>
            <family val="3"/>
            <charset val="128"/>
          </rPr>
          <t>3年間の協定です。
3年後の年度末
（3月31日まで）</t>
        </r>
      </text>
    </comment>
    <comment ref="Z213" authorId="1" shapeId="0" xr:uid="{306C79FE-B42E-4FB6-B493-C78FC20284AE}">
      <text>
        <r>
          <rPr>
            <b/>
            <sz val="9"/>
            <color indexed="81"/>
            <rFont val="ＭＳ Ｐゴシック"/>
            <family val="3"/>
            <charset val="128"/>
          </rPr>
          <t>井野道幸:</t>
        </r>
        <r>
          <rPr>
            <sz val="9"/>
            <color indexed="81"/>
            <rFont val="ＭＳ Ｐゴシック"/>
            <family val="3"/>
            <charset val="128"/>
          </rPr>
          <t xml:space="preserve">
協定期限月</t>
        </r>
      </text>
    </comment>
    <comment ref="AB213" authorId="1" shapeId="0" xr:uid="{D4CCAAA7-A639-44F7-B294-DD60A5ECEB9E}">
      <text>
        <r>
          <rPr>
            <b/>
            <sz val="9"/>
            <color indexed="81"/>
            <rFont val="ＭＳ Ｐゴシック"/>
            <family val="3"/>
            <charset val="128"/>
          </rPr>
          <t>井野道幸:</t>
        </r>
        <r>
          <rPr>
            <sz val="9"/>
            <color indexed="81"/>
            <rFont val="ＭＳ Ｐゴシック"/>
            <family val="3"/>
            <charset val="128"/>
          </rPr>
          <t xml:space="preserve">
協定期限日</t>
        </r>
      </text>
    </comment>
    <comment ref="Z238" authorId="1" shapeId="0" xr:uid="{8B7305E2-24FE-4F12-893E-8E531816A6D6}">
      <text>
        <r>
          <rPr>
            <b/>
            <sz val="9"/>
            <color indexed="81"/>
            <rFont val="ＭＳ Ｐゴシック"/>
            <family val="3"/>
            <charset val="128"/>
          </rPr>
          <t>協定年</t>
        </r>
      </text>
    </comment>
    <comment ref="AC238" authorId="1" shapeId="0" xr:uid="{8284427C-3660-4253-B53E-C286FB33418F}">
      <text>
        <r>
          <rPr>
            <b/>
            <sz val="9"/>
            <color indexed="81"/>
            <rFont val="ＭＳ Ｐゴシック"/>
            <family val="3"/>
            <charset val="128"/>
          </rPr>
          <t>協定月</t>
        </r>
      </text>
    </comment>
    <comment ref="AF238" authorId="1" shapeId="0" xr:uid="{99743F49-7EAC-4B6F-9BEE-DF588DD038B1}">
      <text>
        <r>
          <rPr>
            <b/>
            <sz val="9"/>
            <color indexed="81"/>
            <rFont val="ＭＳ Ｐゴシック"/>
            <family val="3"/>
            <charset val="128"/>
          </rPr>
          <t>協定日</t>
        </r>
      </text>
    </comment>
    <comment ref="F245" authorId="0" shapeId="0" xr:uid="{60DE04B5-2195-43FD-B699-8A2DE9315A6E}">
      <text>
        <r>
          <rPr>
            <b/>
            <sz val="9"/>
            <color indexed="81"/>
            <rFont val="ＭＳ Ｐゴシック"/>
            <family val="3"/>
            <charset val="128"/>
          </rPr>
          <t>森林所有者住所</t>
        </r>
      </text>
    </comment>
    <comment ref="F246" authorId="0" shapeId="0" xr:uid="{BEE4573E-E200-4B7F-859B-D9DB9C23032B}">
      <text>
        <r>
          <rPr>
            <b/>
            <sz val="9"/>
            <color indexed="81"/>
            <rFont val="ＭＳ Ｐゴシック"/>
            <family val="3"/>
            <charset val="128"/>
          </rPr>
          <t>森林所有者氏名</t>
        </r>
      </text>
    </comment>
    <comment ref="J263" authorId="0" shapeId="0" xr:uid="{7B9C191C-C2E6-4F5F-9066-E0577C7F81E4}">
      <text>
        <r>
          <rPr>
            <b/>
            <sz val="9"/>
            <color indexed="81"/>
            <rFont val="ＭＳ Ｐゴシック"/>
            <family val="3"/>
            <charset val="128"/>
          </rPr>
          <t>熊本県以下、山林の所在地を入力してください。</t>
        </r>
      </text>
    </comment>
    <comment ref="W270" authorId="0" shapeId="0" xr:uid="{4FDF5CE0-CF9E-41B1-9600-A4604CA99418}">
      <text>
        <r>
          <rPr>
            <b/>
            <sz val="9"/>
            <color indexed="81"/>
            <rFont val="ＭＳ Ｐゴシック"/>
            <family val="3"/>
            <charset val="128"/>
          </rPr>
          <t>3年間の協定です。
3年後の年度末
（3月31日まで）</t>
        </r>
      </text>
    </comment>
    <comment ref="Z270" authorId="1" shapeId="0" xr:uid="{42AD87C2-DBAD-4D89-9146-919C014D7B97}">
      <text>
        <r>
          <rPr>
            <b/>
            <sz val="9"/>
            <color indexed="81"/>
            <rFont val="ＭＳ Ｐゴシック"/>
            <family val="3"/>
            <charset val="128"/>
          </rPr>
          <t>井野道幸:</t>
        </r>
        <r>
          <rPr>
            <sz val="9"/>
            <color indexed="81"/>
            <rFont val="ＭＳ Ｐゴシック"/>
            <family val="3"/>
            <charset val="128"/>
          </rPr>
          <t xml:space="preserve">
協定期限月</t>
        </r>
      </text>
    </comment>
    <comment ref="AB270" authorId="1" shapeId="0" xr:uid="{FF432EC4-744A-4628-AE08-E650D3F9A87F}">
      <text>
        <r>
          <rPr>
            <b/>
            <sz val="9"/>
            <color indexed="81"/>
            <rFont val="ＭＳ Ｐゴシック"/>
            <family val="3"/>
            <charset val="128"/>
          </rPr>
          <t>井野道幸:</t>
        </r>
        <r>
          <rPr>
            <sz val="9"/>
            <color indexed="81"/>
            <rFont val="ＭＳ Ｐゴシック"/>
            <family val="3"/>
            <charset val="128"/>
          </rPr>
          <t xml:space="preserve">
協定期限日</t>
        </r>
      </text>
    </comment>
    <comment ref="Z295" authorId="1" shapeId="0" xr:uid="{ACE9C081-6783-4A40-8AD4-F82830969FDB}">
      <text>
        <r>
          <rPr>
            <b/>
            <sz val="9"/>
            <color indexed="81"/>
            <rFont val="ＭＳ Ｐゴシック"/>
            <family val="3"/>
            <charset val="128"/>
          </rPr>
          <t>協定年</t>
        </r>
      </text>
    </comment>
    <comment ref="AC295" authorId="1" shapeId="0" xr:uid="{89B45938-C9FA-44C8-BF8E-3178FF5A0E3D}">
      <text>
        <r>
          <rPr>
            <b/>
            <sz val="9"/>
            <color indexed="81"/>
            <rFont val="ＭＳ Ｐゴシック"/>
            <family val="3"/>
            <charset val="128"/>
          </rPr>
          <t>協定月</t>
        </r>
      </text>
    </comment>
    <comment ref="AF295" authorId="1" shapeId="0" xr:uid="{CA6C1174-7736-4714-A476-8CA4AA985FC8}">
      <text>
        <r>
          <rPr>
            <b/>
            <sz val="9"/>
            <color indexed="81"/>
            <rFont val="ＭＳ Ｐゴシック"/>
            <family val="3"/>
            <charset val="128"/>
          </rPr>
          <t>協定日</t>
        </r>
      </text>
    </comment>
    <comment ref="F302" authorId="0" shapeId="0" xr:uid="{A5ADB6FC-62AF-43E3-B3B0-967F0DCE5712}">
      <text>
        <r>
          <rPr>
            <b/>
            <sz val="9"/>
            <color indexed="81"/>
            <rFont val="ＭＳ Ｐゴシック"/>
            <family val="3"/>
            <charset val="128"/>
          </rPr>
          <t>森林所有者住所</t>
        </r>
      </text>
    </comment>
    <comment ref="F303" authorId="0" shapeId="0" xr:uid="{CD6E6938-D78D-40E8-BA23-091B1B287E92}">
      <text>
        <r>
          <rPr>
            <b/>
            <sz val="9"/>
            <color indexed="81"/>
            <rFont val="ＭＳ Ｐゴシック"/>
            <family val="3"/>
            <charset val="128"/>
          </rPr>
          <t>森林所有者氏名</t>
        </r>
      </text>
    </comment>
    <comment ref="J320" authorId="0" shapeId="0" xr:uid="{16226564-B208-4FE9-89C7-7B11CB33F155}">
      <text>
        <r>
          <rPr>
            <b/>
            <sz val="9"/>
            <color indexed="81"/>
            <rFont val="ＭＳ Ｐゴシック"/>
            <family val="3"/>
            <charset val="128"/>
          </rPr>
          <t>熊本県以下、山林の所在地を入力してください。</t>
        </r>
      </text>
    </comment>
    <comment ref="W327" authorId="0" shapeId="0" xr:uid="{347613DD-ED85-44C8-8165-037C377D2F16}">
      <text>
        <r>
          <rPr>
            <b/>
            <sz val="9"/>
            <color indexed="81"/>
            <rFont val="ＭＳ Ｐゴシック"/>
            <family val="3"/>
            <charset val="128"/>
          </rPr>
          <t>3年間の協定です。
3年後の年度末
（3月31日まで）</t>
        </r>
      </text>
    </comment>
    <comment ref="Z327" authorId="1" shapeId="0" xr:uid="{EBF66407-EF0C-457E-ABD5-044C9AA4C426}">
      <text>
        <r>
          <rPr>
            <b/>
            <sz val="9"/>
            <color indexed="81"/>
            <rFont val="ＭＳ Ｐゴシック"/>
            <family val="3"/>
            <charset val="128"/>
          </rPr>
          <t>井野道幸:</t>
        </r>
        <r>
          <rPr>
            <sz val="9"/>
            <color indexed="81"/>
            <rFont val="ＭＳ Ｐゴシック"/>
            <family val="3"/>
            <charset val="128"/>
          </rPr>
          <t xml:space="preserve">
協定期限月</t>
        </r>
      </text>
    </comment>
    <comment ref="AB327" authorId="1" shapeId="0" xr:uid="{7F0230D2-D148-413B-86A7-398F5CB97BD5}">
      <text>
        <r>
          <rPr>
            <b/>
            <sz val="9"/>
            <color indexed="81"/>
            <rFont val="ＭＳ Ｐゴシック"/>
            <family val="3"/>
            <charset val="128"/>
          </rPr>
          <t>井野道幸:</t>
        </r>
        <r>
          <rPr>
            <sz val="9"/>
            <color indexed="81"/>
            <rFont val="ＭＳ Ｐゴシック"/>
            <family val="3"/>
            <charset val="128"/>
          </rPr>
          <t xml:space="preserve">
協定期限日</t>
        </r>
      </text>
    </comment>
    <comment ref="Z352" authorId="1" shapeId="0" xr:uid="{2D8126D3-D9E8-41AB-8474-27CA7D3BEA48}">
      <text>
        <r>
          <rPr>
            <b/>
            <sz val="9"/>
            <color indexed="81"/>
            <rFont val="ＭＳ Ｐゴシック"/>
            <family val="3"/>
            <charset val="128"/>
          </rPr>
          <t>協定年</t>
        </r>
      </text>
    </comment>
    <comment ref="AC352" authorId="1" shapeId="0" xr:uid="{AD49EB28-6321-4667-BA9A-A86B1FD3D38D}">
      <text>
        <r>
          <rPr>
            <b/>
            <sz val="9"/>
            <color indexed="81"/>
            <rFont val="ＭＳ Ｐゴシック"/>
            <family val="3"/>
            <charset val="128"/>
          </rPr>
          <t>協定月</t>
        </r>
      </text>
    </comment>
    <comment ref="AF352" authorId="1" shapeId="0" xr:uid="{9858797B-A8FE-4B01-A701-F2258E0D346D}">
      <text>
        <r>
          <rPr>
            <b/>
            <sz val="9"/>
            <color indexed="81"/>
            <rFont val="ＭＳ Ｐゴシック"/>
            <family val="3"/>
            <charset val="128"/>
          </rPr>
          <t>協定日</t>
        </r>
      </text>
    </comment>
    <comment ref="F359" authorId="0" shapeId="0" xr:uid="{7187D74F-E190-4E1A-B748-7F0AE954352C}">
      <text>
        <r>
          <rPr>
            <b/>
            <sz val="9"/>
            <color indexed="81"/>
            <rFont val="ＭＳ Ｐゴシック"/>
            <family val="3"/>
            <charset val="128"/>
          </rPr>
          <t>森林所有者住所</t>
        </r>
      </text>
    </comment>
    <comment ref="F360" authorId="0" shapeId="0" xr:uid="{7B87AD9B-14E9-40CF-BC2C-56550C3DC535}">
      <text>
        <r>
          <rPr>
            <b/>
            <sz val="9"/>
            <color indexed="81"/>
            <rFont val="ＭＳ Ｐゴシック"/>
            <family val="3"/>
            <charset val="128"/>
          </rPr>
          <t>森林所有者氏名</t>
        </r>
      </text>
    </comment>
    <comment ref="J377" authorId="0" shapeId="0" xr:uid="{9EF0B4A3-38E2-4A3A-A247-87CE265F6206}">
      <text>
        <r>
          <rPr>
            <b/>
            <sz val="9"/>
            <color indexed="81"/>
            <rFont val="ＭＳ Ｐゴシック"/>
            <family val="3"/>
            <charset val="128"/>
          </rPr>
          <t>熊本県以下、山林の所在地を入力してください。</t>
        </r>
      </text>
    </comment>
    <comment ref="W384" authorId="0" shapeId="0" xr:uid="{73B2C908-9B2D-41D4-BE01-40C2D1952702}">
      <text>
        <r>
          <rPr>
            <b/>
            <sz val="9"/>
            <color indexed="81"/>
            <rFont val="ＭＳ Ｐゴシック"/>
            <family val="3"/>
            <charset val="128"/>
          </rPr>
          <t>3年間の協定です。
3年後の年度末
（3月31日まで）</t>
        </r>
      </text>
    </comment>
    <comment ref="Z384" authorId="1" shapeId="0" xr:uid="{1D55721F-03F8-4512-8F67-75A2B28C80E5}">
      <text>
        <r>
          <rPr>
            <b/>
            <sz val="9"/>
            <color indexed="81"/>
            <rFont val="ＭＳ Ｐゴシック"/>
            <family val="3"/>
            <charset val="128"/>
          </rPr>
          <t>井野道幸:</t>
        </r>
        <r>
          <rPr>
            <sz val="9"/>
            <color indexed="81"/>
            <rFont val="ＭＳ Ｐゴシック"/>
            <family val="3"/>
            <charset val="128"/>
          </rPr>
          <t xml:space="preserve">
協定期限月</t>
        </r>
      </text>
    </comment>
    <comment ref="AB384" authorId="1" shapeId="0" xr:uid="{FE3C2B1C-058A-400A-85E9-643166366D41}">
      <text>
        <r>
          <rPr>
            <b/>
            <sz val="9"/>
            <color indexed="81"/>
            <rFont val="ＭＳ Ｐゴシック"/>
            <family val="3"/>
            <charset val="128"/>
          </rPr>
          <t>井野道幸:</t>
        </r>
        <r>
          <rPr>
            <sz val="9"/>
            <color indexed="81"/>
            <rFont val="ＭＳ Ｐゴシック"/>
            <family val="3"/>
            <charset val="128"/>
          </rPr>
          <t xml:space="preserve">
協定期限日</t>
        </r>
      </text>
    </comment>
    <comment ref="Z409" authorId="1" shapeId="0" xr:uid="{C40F9501-9F74-4DC8-8A50-7905D2C14A6C}">
      <text>
        <r>
          <rPr>
            <b/>
            <sz val="9"/>
            <color indexed="81"/>
            <rFont val="ＭＳ Ｐゴシック"/>
            <family val="3"/>
            <charset val="128"/>
          </rPr>
          <t>協定年</t>
        </r>
      </text>
    </comment>
    <comment ref="AC409" authorId="1" shapeId="0" xr:uid="{901C44AE-75A8-46F5-9A68-C16EB6FC1B30}">
      <text>
        <r>
          <rPr>
            <b/>
            <sz val="9"/>
            <color indexed="81"/>
            <rFont val="ＭＳ Ｐゴシック"/>
            <family val="3"/>
            <charset val="128"/>
          </rPr>
          <t>協定月</t>
        </r>
      </text>
    </comment>
    <comment ref="AF409" authorId="1" shapeId="0" xr:uid="{73C8EC7A-F848-4379-A4DC-973136861C75}">
      <text>
        <r>
          <rPr>
            <b/>
            <sz val="9"/>
            <color indexed="81"/>
            <rFont val="ＭＳ Ｐゴシック"/>
            <family val="3"/>
            <charset val="128"/>
          </rPr>
          <t>協定日</t>
        </r>
      </text>
    </comment>
    <comment ref="F416" authorId="0" shapeId="0" xr:uid="{C6BEC9D4-BB35-4B91-A197-8497FFF19331}">
      <text>
        <r>
          <rPr>
            <b/>
            <sz val="9"/>
            <color indexed="81"/>
            <rFont val="ＭＳ Ｐゴシック"/>
            <family val="3"/>
            <charset val="128"/>
          </rPr>
          <t>森林所有者住所</t>
        </r>
      </text>
    </comment>
    <comment ref="F417" authorId="0" shapeId="0" xr:uid="{AE065A42-D05D-49E8-837B-0852C2BCF673}">
      <text>
        <r>
          <rPr>
            <b/>
            <sz val="9"/>
            <color indexed="81"/>
            <rFont val="ＭＳ Ｐゴシック"/>
            <family val="3"/>
            <charset val="128"/>
          </rPr>
          <t>森林所有者氏名</t>
        </r>
      </text>
    </comment>
    <comment ref="J434" authorId="0" shapeId="0" xr:uid="{1092EFA3-1EF3-4EA5-B690-F8E34DD299AE}">
      <text>
        <r>
          <rPr>
            <b/>
            <sz val="9"/>
            <color indexed="81"/>
            <rFont val="ＭＳ Ｐゴシック"/>
            <family val="3"/>
            <charset val="128"/>
          </rPr>
          <t>熊本県以下、山林の所在地を入力してください。</t>
        </r>
      </text>
    </comment>
    <comment ref="W441" authorId="0" shapeId="0" xr:uid="{736AF751-B164-4145-8BDF-534F2253C1AF}">
      <text>
        <r>
          <rPr>
            <b/>
            <sz val="9"/>
            <color indexed="81"/>
            <rFont val="ＭＳ Ｐゴシック"/>
            <family val="3"/>
            <charset val="128"/>
          </rPr>
          <t>3年間の協定です。
3年後の年度末
（3月31日まで）</t>
        </r>
      </text>
    </comment>
    <comment ref="Z441" authorId="1" shapeId="0" xr:uid="{5D7806FE-CECA-4A89-BEFB-71C6BF9D59C8}">
      <text>
        <r>
          <rPr>
            <b/>
            <sz val="9"/>
            <color indexed="81"/>
            <rFont val="ＭＳ Ｐゴシック"/>
            <family val="3"/>
            <charset val="128"/>
          </rPr>
          <t>井野道幸:</t>
        </r>
        <r>
          <rPr>
            <sz val="9"/>
            <color indexed="81"/>
            <rFont val="ＭＳ Ｐゴシック"/>
            <family val="3"/>
            <charset val="128"/>
          </rPr>
          <t xml:space="preserve">
協定期限月</t>
        </r>
      </text>
    </comment>
    <comment ref="AB441" authorId="1" shapeId="0" xr:uid="{D636C40D-CF6F-4D87-BF6E-7FAF473531C4}">
      <text>
        <r>
          <rPr>
            <b/>
            <sz val="9"/>
            <color indexed="81"/>
            <rFont val="ＭＳ Ｐゴシック"/>
            <family val="3"/>
            <charset val="128"/>
          </rPr>
          <t>井野道幸:</t>
        </r>
        <r>
          <rPr>
            <sz val="9"/>
            <color indexed="81"/>
            <rFont val="ＭＳ Ｐゴシック"/>
            <family val="3"/>
            <charset val="128"/>
          </rPr>
          <t xml:space="preserve">
協定期限日</t>
        </r>
      </text>
    </comment>
    <comment ref="Z466" authorId="1" shapeId="0" xr:uid="{DFD1C9E9-1665-45D2-9063-B456D281095B}">
      <text>
        <r>
          <rPr>
            <b/>
            <sz val="9"/>
            <color indexed="81"/>
            <rFont val="ＭＳ Ｐゴシック"/>
            <family val="3"/>
            <charset val="128"/>
          </rPr>
          <t>協定年</t>
        </r>
      </text>
    </comment>
    <comment ref="AC466" authorId="1" shapeId="0" xr:uid="{1F122E9A-BB5C-4AB8-A767-B7705B02B4F6}">
      <text>
        <r>
          <rPr>
            <b/>
            <sz val="9"/>
            <color indexed="81"/>
            <rFont val="ＭＳ Ｐゴシック"/>
            <family val="3"/>
            <charset val="128"/>
          </rPr>
          <t>協定月</t>
        </r>
      </text>
    </comment>
    <comment ref="AF466" authorId="1" shapeId="0" xr:uid="{736DEFB2-C817-4240-B995-E5FA8ADF2A31}">
      <text>
        <r>
          <rPr>
            <b/>
            <sz val="9"/>
            <color indexed="81"/>
            <rFont val="ＭＳ Ｐゴシック"/>
            <family val="3"/>
            <charset val="128"/>
          </rPr>
          <t>協定日</t>
        </r>
      </text>
    </comment>
    <comment ref="F473" authorId="0" shapeId="0" xr:uid="{663C868E-777F-429D-90CE-C130D9C78B80}">
      <text>
        <r>
          <rPr>
            <b/>
            <sz val="9"/>
            <color indexed="81"/>
            <rFont val="ＭＳ Ｐゴシック"/>
            <family val="3"/>
            <charset val="128"/>
          </rPr>
          <t>森林所有者住所</t>
        </r>
      </text>
    </comment>
    <comment ref="F474" authorId="0" shapeId="0" xr:uid="{0FDE1315-17B1-45D7-BFAB-40CE03CA7D9B}">
      <text>
        <r>
          <rPr>
            <b/>
            <sz val="9"/>
            <color indexed="81"/>
            <rFont val="ＭＳ Ｐゴシック"/>
            <family val="3"/>
            <charset val="128"/>
          </rPr>
          <t>森林所有者氏名</t>
        </r>
      </text>
    </comment>
    <comment ref="J491" authorId="0" shapeId="0" xr:uid="{D7A57B84-05A5-422D-91DF-7087EAAD7AEA}">
      <text>
        <r>
          <rPr>
            <b/>
            <sz val="9"/>
            <color indexed="81"/>
            <rFont val="ＭＳ Ｐゴシック"/>
            <family val="3"/>
            <charset val="128"/>
          </rPr>
          <t>熊本県以下、山林の所在地を入力してください。</t>
        </r>
      </text>
    </comment>
    <comment ref="W498" authorId="0" shapeId="0" xr:uid="{BDA141D7-E94B-472B-B960-3F592DD549A0}">
      <text>
        <r>
          <rPr>
            <b/>
            <sz val="9"/>
            <color indexed="81"/>
            <rFont val="ＭＳ Ｐゴシック"/>
            <family val="3"/>
            <charset val="128"/>
          </rPr>
          <t>3年間の協定です。
3年後の年度末
（3月31日まで）</t>
        </r>
      </text>
    </comment>
    <comment ref="Z498" authorId="1" shapeId="0" xr:uid="{645997A3-CC2A-42B3-B5C6-F4644624A29C}">
      <text>
        <r>
          <rPr>
            <b/>
            <sz val="9"/>
            <color indexed="81"/>
            <rFont val="ＭＳ Ｐゴシック"/>
            <family val="3"/>
            <charset val="128"/>
          </rPr>
          <t>井野道幸:</t>
        </r>
        <r>
          <rPr>
            <sz val="9"/>
            <color indexed="81"/>
            <rFont val="ＭＳ Ｐゴシック"/>
            <family val="3"/>
            <charset val="128"/>
          </rPr>
          <t xml:space="preserve">
協定期限月</t>
        </r>
      </text>
    </comment>
    <comment ref="AB498" authorId="1" shapeId="0" xr:uid="{6F571222-153E-4687-AD5C-B0CAB7061D32}">
      <text>
        <r>
          <rPr>
            <b/>
            <sz val="9"/>
            <color indexed="81"/>
            <rFont val="ＭＳ Ｐゴシック"/>
            <family val="3"/>
            <charset val="128"/>
          </rPr>
          <t>井野道幸:</t>
        </r>
        <r>
          <rPr>
            <sz val="9"/>
            <color indexed="81"/>
            <rFont val="ＭＳ Ｐゴシック"/>
            <family val="3"/>
            <charset val="128"/>
          </rPr>
          <t xml:space="preserve">
協定期限日</t>
        </r>
      </text>
    </comment>
    <comment ref="Z523" authorId="1" shapeId="0" xr:uid="{49C83ACA-8794-4157-A299-80E92B412D01}">
      <text>
        <r>
          <rPr>
            <b/>
            <sz val="9"/>
            <color indexed="81"/>
            <rFont val="ＭＳ Ｐゴシック"/>
            <family val="3"/>
            <charset val="128"/>
          </rPr>
          <t>協定年</t>
        </r>
      </text>
    </comment>
    <comment ref="AC523" authorId="1" shapeId="0" xr:uid="{E5855368-C6DF-4870-81B1-9CF8341EF8B4}">
      <text>
        <r>
          <rPr>
            <b/>
            <sz val="9"/>
            <color indexed="81"/>
            <rFont val="ＭＳ Ｐゴシック"/>
            <family val="3"/>
            <charset val="128"/>
          </rPr>
          <t>協定月</t>
        </r>
      </text>
    </comment>
    <comment ref="AF523" authorId="1" shapeId="0" xr:uid="{9493E398-FCB6-447D-B8C1-F26A0AC0DA7F}">
      <text>
        <r>
          <rPr>
            <b/>
            <sz val="9"/>
            <color indexed="81"/>
            <rFont val="ＭＳ Ｐゴシック"/>
            <family val="3"/>
            <charset val="128"/>
          </rPr>
          <t>協定日</t>
        </r>
      </text>
    </comment>
    <comment ref="F530" authorId="0" shapeId="0" xr:uid="{23A3DAB7-A2F6-44C2-A1A2-EE98C1013CCC}">
      <text>
        <r>
          <rPr>
            <b/>
            <sz val="9"/>
            <color indexed="81"/>
            <rFont val="ＭＳ Ｐゴシック"/>
            <family val="3"/>
            <charset val="128"/>
          </rPr>
          <t>森林所有者住所</t>
        </r>
      </text>
    </comment>
    <comment ref="F531" authorId="0" shapeId="0" xr:uid="{F61E15F7-974C-434B-B10D-7F0C2642D4DD}">
      <text>
        <r>
          <rPr>
            <b/>
            <sz val="9"/>
            <color indexed="81"/>
            <rFont val="ＭＳ Ｐゴシック"/>
            <family val="3"/>
            <charset val="128"/>
          </rPr>
          <t>森林所有者氏名</t>
        </r>
      </text>
    </comment>
    <comment ref="J548" authorId="0" shapeId="0" xr:uid="{A2CAF805-38E7-4530-AA90-5E17B1DB25AB}">
      <text>
        <r>
          <rPr>
            <b/>
            <sz val="9"/>
            <color indexed="81"/>
            <rFont val="ＭＳ Ｐゴシック"/>
            <family val="3"/>
            <charset val="128"/>
          </rPr>
          <t>熊本県以下、山林の所在地を入力してください。</t>
        </r>
      </text>
    </comment>
    <comment ref="W555" authorId="0" shapeId="0" xr:uid="{335B05CB-1635-4B64-A380-EF04E97D1C66}">
      <text>
        <r>
          <rPr>
            <b/>
            <sz val="9"/>
            <color indexed="81"/>
            <rFont val="ＭＳ Ｐゴシック"/>
            <family val="3"/>
            <charset val="128"/>
          </rPr>
          <t>3年間の協定です。
3年後の年度末
（3月31日まで）</t>
        </r>
      </text>
    </comment>
    <comment ref="Z555" authorId="1" shapeId="0" xr:uid="{9E2001B5-9848-41AE-9155-76010FCAD33E}">
      <text>
        <r>
          <rPr>
            <b/>
            <sz val="9"/>
            <color indexed="81"/>
            <rFont val="ＭＳ Ｐゴシック"/>
            <family val="3"/>
            <charset val="128"/>
          </rPr>
          <t>井野道幸:</t>
        </r>
        <r>
          <rPr>
            <sz val="9"/>
            <color indexed="81"/>
            <rFont val="ＭＳ Ｐゴシック"/>
            <family val="3"/>
            <charset val="128"/>
          </rPr>
          <t xml:space="preserve">
協定期限月</t>
        </r>
      </text>
    </comment>
    <comment ref="AB555" authorId="1" shapeId="0" xr:uid="{2A67CABC-B43A-4CC8-ACDD-1E5324C7E264}">
      <text>
        <r>
          <rPr>
            <b/>
            <sz val="9"/>
            <color indexed="81"/>
            <rFont val="ＭＳ Ｐゴシック"/>
            <family val="3"/>
            <charset val="128"/>
          </rPr>
          <t>井野道幸:</t>
        </r>
        <r>
          <rPr>
            <sz val="9"/>
            <color indexed="81"/>
            <rFont val="ＭＳ Ｐゴシック"/>
            <family val="3"/>
            <charset val="128"/>
          </rPr>
          <t xml:space="preserve">
協定期限日</t>
        </r>
      </text>
    </comment>
    <comment ref="Z580" authorId="1" shapeId="0" xr:uid="{E19368E9-E849-4798-862B-2285EBF27BD5}">
      <text>
        <r>
          <rPr>
            <b/>
            <sz val="9"/>
            <color indexed="81"/>
            <rFont val="ＭＳ Ｐゴシック"/>
            <family val="3"/>
            <charset val="128"/>
          </rPr>
          <t>協定年</t>
        </r>
      </text>
    </comment>
    <comment ref="AC580" authorId="1" shapeId="0" xr:uid="{F0CE13DA-8B0B-4C42-A29C-A08D41299ECB}">
      <text>
        <r>
          <rPr>
            <b/>
            <sz val="9"/>
            <color indexed="81"/>
            <rFont val="ＭＳ Ｐゴシック"/>
            <family val="3"/>
            <charset val="128"/>
          </rPr>
          <t>協定月</t>
        </r>
      </text>
    </comment>
    <comment ref="AF580" authorId="1" shapeId="0" xr:uid="{94A398CD-3B3D-4F74-805F-744916EF0AE5}">
      <text>
        <r>
          <rPr>
            <b/>
            <sz val="9"/>
            <color indexed="81"/>
            <rFont val="ＭＳ Ｐゴシック"/>
            <family val="3"/>
            <charset val="128"/>
          </rPr>
          <t>協定日</t>
        </r>
      </text>
    </comment>
    <comment ref="F587" authorId="0" shapeId="0" xr:uid="{A5D74051-DB18-465E-9800-B0AF39BEDBA8}">
      <text>
        <r>
          <rPr>
            <b/>
            <sz val="9"/>
            <color indexed="81"/>
            <rFont val="ＭＳ Ｐゴシック"/>
            <family val="3"/>
            <charset val="128"/>
          </rPr>
          <t>森林所有者住所</t>
        </r>
      </text>
    </comment>
    <comment ref="F588" authorId="0" shapeId="0" xr:uid="{CD5BE9D9-E3B8-4954-9EDB-9C829125D331}">
      <text>
        <r>
          <rPr>
            <b/>
            <sz val="9"/>
            <color indexed="81"/>
            <rFont val="ＭＳ Ｐゴシック"/>
            <family val="3"/>
            <charset val="128"/>
          </rPr>
          <t>森林所有者氏名</t>
        </r>
      </text>
    </comment>
    <comment ref="J605" authorId="0" shapeId="0" xr:uid="{E2CE7119-7A3E-4913-9AE1-8A287BB0E947}">
      <text>
        <r>
          <rPr>
            <b/>
            <sz val="9"/>
            <color indexed="81"/>
            <rFont val="ＭＳ Ｐゴシック"/>
            <family val="3"/>
            <charset val="128"/>
          </rPr>
          <t>熊本県以下、山林の所在地を入力してください。</t>
        </r>
      </text>
    </comment>
    <comment ref="W612" authorId="0" shapeId="0" xr:uid="{AFAE5499-41FE-4E1B-9E3F-B54D8FDB8830}">
      <text>
        <r>
          <rPr>
            <b/>
            <sz val="9"/>
            <color indexed="81"/>
            <rFont val="ＭＳ Ｐゴシック"/>
            <family val="3"/>
            <charset val="128"/>
          </rPr>
          <t>3年間の協定です。
3年後の年度末
（3月31日まで）</t>
        </r>
      </text>
    </comment>
    <comment ref="Z612" authorId="1" shapeId="0" xr:uid="{46DBCECD-0E50-4AEE-9224-1CE037605C59}">
      <text>
        <r>
          <rPr>
            <b/>
            <sz val="9"/>
            <color indexed="81"/>
            <rFont val="ＭＳ Ｐゴシック"/>
            <family val="3"/>
            <charset val="128"/>
          </rPr>
          <t>井野道幸:</t>
        </r>
        <r>
          <rPr>
            <sz val="9"/>
            <color indexed="81"/>
            <rFont val="ＭＳ Ｐゴシック"/>
            <family val="3"/>
            <charset val="128"/>
          </rPr>
          <t xml:space="preserve">
協定期限月</t>
        </r>
      </text>
    </comment>
    <comment ref="AB612" authorId="1" shapeId="0" xr:uid="{4D9EF14D-B9F8-4246-8A94-3CD2BDC450AA}">
      <text>
        <r>
          <rPr>
            <b/>
            <sz val="9"/>
            <color indexed="81"/>
            <rFont val="ＭＳ Ｐゴシック"/>
            <family val="3"/>
            <charset val="128"/>
          </rPr>
          <t>井野道幸:</t>
        </r>
        <r>
          <rPr>
            <sz val="9"/>
            <color indexed="81"/>
            <rFont val="ＭＳ Ｐゴシック"/>
            <family val="3"/>
            <charset val="128"/>
          </rPr>
          <t xml:space="preserve">
協定期限日</t>
        </r>
      </text>
    </comment>
    <comment ref="Z637" authorId="1" shapeId="0" xr:uid="{19F7536F-34C1-4B60-BADC-52B26B64CBB5}">
      <text>
        <r>
          <rPr>
            <b/>
            <sz val="9"/>
            <color indexed="81"/>
            <rFont val="ＭＳ Ｐゴシック"/>
            <family val="3"/>
            <charset val="128"/>
          </rPr>
          <t>協定年</t>
        </r>
      </text>
    </comment>
    <comment ref="AC637" authorId="1" shapeId="0" xr:uid="{7EF2DB28-A465-47F7-9802-1BC0C5ABBC00}">
      <text>
        <r>
          <rPr>
            <b/>
            <sz val="9"/>
            <color indexed="81"/>
            <rFont val="ＭＳ Ｐゴシック"/>
            <family val="3"/>
            <charset val="128"/>
          </rPr>
          <t>協定月</t>
        </r>
      </text>
    </comment>
    <comment ref="AF637" authorId="1" shapeId="0" xr:uid="{CC9D0273-6476-4A46-A180-3E1945F47B1D}">
      <text>
        <r>
          <rPr>
            <b/>
            <sz val="9"/>
            <color indexed="81"/>
            <rFont val="ＭＳ Ｐゴシック"/>
            <family val="3"/>
            <charset val="128"/>
          </rPr>
          <t>協定日</t>
        </r>
      </text>
    </comment>
    <comment ref="F644" authorId="0" shapeId="0" xr:uid="{02AA19BB-C990-4464-9490-7754324D40F3}">
      <text>
        <r>
          <rPr>
            <b/>
            <sz val="9"/>
            <color indexed="81"/>
            <rFont val="ＭＳ Ｐゴシック"/>
            <family val="3"/>
            <charset val="128"/>
          </rPr>
          <t>森林所有者住所</t>
        </r>
      </text>
    </comment>
    <comment ref="F645" authorId="0" shapeId="0" xr:uid="{AFBC214B-14B5-418F-BE58-EF9D10765427}">
      <text>
        <r>
          <rPr>
            <b/>
            <sz val="9"/>
            <color indexed="81"/>
            <rFont val="ＭＳ Ｐゴシック"/>
            <family val="3"/>
            <charset val="128"/>
          </rPr>
          <t>森林所有者氏名</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井野道幸</author>
    <author>kikakuPC</author>
  </authors>
  <commentList>
    <comment ref="W10" authorId="0" shapeId="0" xr:uid="{00000000-0006-0000-0500-000001000000}">
      <text>
        <r>
          <rPr>
            <sz val="9"/>
            <color indexed="81"/>
            <rFont val="ＭＳ Ｐゴシック"/>
            <family val="3"/>
            <charset val="128"/>
          </rPr>
          <t>規約制定月を入力</t>
        </r>
      </text>
    </comment>
    <comment ref="Y10" authorId="0" shapeId="0" xr:uid="{00000000-0006-0000-0500-000002000000}">
      <text>
        <r>
          <rPr>
            <sz val="9"/>
            <color indexed="81"/>
            <rFont val="ＭＳ Ｐゴシック"/>
            <family val="3"/>
            <charset val="128"/>
          </rPr>
          <t>規約制定日を入力</t>
        </r>
      </text>
    </comment>
    <comment ref="M18" authorId="0" shapeId="0" xr:uid="{00000000-0006-0000-0500-000003000000}">
      <text>
        <r>
          <rPr>
            <sz val="9"/>
            <color indexed="81"/>
            <rFont val="ＭＳ Ｐゴシック"/>
            <family val="3"/>
            <charset val="128"/>
          </rPr>
          <t>活動組織の事務所又は代表者の住所を入力</t>
        </r>
      </text>
    </comment>
    <comment ref="N33" authorId="0" shapeId="0" xr:uid="{00000000-0006-0000-0500-000004000000}">
      <text>
        <r>
          <rPr>
            <b/>
            <sz val="9"/>
            <color indexed="81"/>
            <rFont val="ＭＳ Ｐゴシック"/>
            <family val="3"/>
            <charset val="128"/>
          </rPr>
          <t>井野道幸:</t>
        </r>
        <r>
          <rPr>
            <sz val="9"/>
            <color indexed="81"/>
            <rFont val="ＭＳ Ｐゴシック"/>
            <family val="3"/>
            <charset val="128"/>
          </rPr>
          <t xml:space="preserve">
人数入力</t>
        </r>
      </text>
    </comment>
    <comment ref="V33" authorId="0" shapeId="0" xr:uid="{00000000-0006-0000-0500-000005000000}">
      <text>
        <r>
          <rPr>
            <b/>
            <sz val="9"/>
            <color indexed="81"/>
            <rFont val="ＭＳ Ｐゴシック"/>
            <family val="3"/>
            <charset val="128"/>
          </rPr>
          <t>井野道幸:</t>
        </r>
        <r>
          <rPr>
            <sz val="9"/>
            <color indexed="81"/>
            <rFont val="ＭＳ Ｐゴシック"/>
            <family val="3"/>
            <charset val="128"/>
          </rPr>
          <t xml:space="preserve">
人数入力</t>
        </r>
      </text>
    </comment>
    <comment ref="Z33" authorId="0" shapeId="0" xr:uid="{00000000-0006-0000-0500-000006000000}">
      <text>
        <r>
          <rPr>
            <b/>
            <sz val="9"/>
            <color indexed="81"/>
            <rFont val="ＭＳ Ｐゴシック"/>
            <family val="3"/>
            <charset val="128"/>
          </rPr>
          <t>井野道幸:</t>
        </r>
        <r>
          <rPr>
            <sz val="9"/>
            <color indexed="81"/>
            <rFont val="ＭＳ Ｐゴシック"/>
            <family val="3"/>
            <charset val="128"/>
          </rPr>
          <t xml:space="preserve">
人数入力</t>
        </r>
      </text>
    </comment>
    <comment ref="I44" authorId="0" shapeId="0" xr:uid="{00000000-0006-0000-0500-000007000000}">
      <text>
        <r>
          <rPr>
            <b/>
            <sz val="9"/>
            <color indexed="81"/>
            <rFont val="ＭＳ Ｐゴシック"/>
            <family val="3"/>
            <charset val="128"/>
          </rPr>
          <t>井野道幸:</t>
        </r>
        <r>
          <rPr>
            <sz val="9"/>
            <color indexed="81"/>
            <rFont val="ＭＳ Ｐゴシック"/>
            <family val="3"/>
            <charset val="128"/>
          </rPr>
          <t xml:space="preserve">
役員の任期年数を入力</t>
        </r>
      </text>
    </comment>
    <comment ref="Q110" authorId="1" shapeId="0" xr:uid="{00000000-0006-0000-0500-000008000000}">
      <text>
        <r>
          <rPr>
            <b/>
            <sz val="9"/>
            <color indexed="81"/>
            <rFont val="ＭＳ Ｐゴシック"/>
            <family val="3"/>
            <charset val="128"/>
          </rPr>
          <t>月・年をリストから選ぶ</t>
        </r>
      </text>
    </comment>
    <comment ref="O147" authorId="0" shapeId="0" xr:uid="{00000000-0006-0000-0500-000009000000}">
      <text>
        <r>
          <rPr>
            <b/>
            <sz val="9"/>
            <color indexed="81"/>
            <rFont val="ＭＳ Ｐゴシック"/>
            <family val="3"/>
            <charset val="128"/>
          </rPr>
          <t>井野道幸:</t>
        </r>
        <r>
          <rPr>
            <sz val="9"/>
            <color indexed="81"/>
            <rFont val="ＭＳ Ｐゴシック"/>
            <family val="3"/>
            <charset val="128"/>
          </rPr>
          <t xml:space="preserve">
総会開催通知までの期間を入力</t>
        </r>
      </text>
    </comment>
    <comment ref="V150" authorId="0" shapeId="0" xr:uid="{00000000-0006-0000-0500-00000A000000}">
      <text>
        <r>
          <rPr>
            <b/>
            <sz val="9"/>
            <color indexed="81"/>
            <rFont val="ＭＳ Ｐゴシック"/>
            <family val="3"/>
            <charset val="128"/>
          </rPr>
          <t>井野道幸:</t>
        </r>
        <r>
          <rPr>
            <sz val="9"/>
            <color indexed="81"/>
            <rFont val="ＭＳ Ｐゴシック"/>
            <family val="3"/>
            <charset val="128"/>
          </rPr>
          <t xml:space="preserve">
総会までの期限入力</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井野道幸</author>
    <author>kikakuPC</author>
  </authors>
  <commentList>
    <comment ref="Z2" authorId="0" shapeId="0" xr:uid="{00000000-0006-0000-0600-000001000000}">
      <text>
        <r>
          <rPr>
            <b/>
            <sz val="9"/>
            <color indexed="81"/>
            <rFont val="ＭＳ Ｐゴシック"/>
            <family val="3"/>
            <charset val="128"/>
          </rPr>
          <t>井野道幸:</t>
        </r>
        <r>
          <rPr>
            <sz val="9"/>
            <color indexed="81"/>
            <rFont val="ＭＳ Ｐゴシック"/>
            <family val="3"/>
            <charset val="128"/>
          </rPr>
          <t xml:space="preserve">
作成年</t>
        </r>
      </text>
    </comment>
    <comment ref="AC2" authorId="0" shapeId="0" xr:uid="{00000000-0006-0000-0600-000002000000}">
      <text>
        <r>
          <rPr>
            <b/>
            <sz val="9"/>
            <color indexed="81"/>
            <rFont val="ＭＳ Ｐゴシック"/>
            <family val="3"/>
            <charset val="128"/>
          </rPr>
          <t>井野道幸:</t>
        </r>
        <r>
          <rPr>
            <sz val="9"/>
            <color indexed="81"/>
            <rFont val="ＭＳ Ｐゴシック"/>
            <family val="3"/>
            <charset val="128"/>
          </rPr>
          <t xml:space="preserve">
作成月</t>
        </r>
      </text>
    </comment>
    <comment ref="AF2" authorId="0" shapeId="0" xr:uid="{00000000-0006-0000-0600-000003000000}">
      <text>
        <r>
          <rPr>
            <b/>
            <sz val="9"/>
            <color indexed="81"/>
            <rFont val="ＭＳ Ｐゴシック"/>
            <family val="3"/>
            <charset val="128"/>
          </rPr>
          <t>井野道幸:</t>
        </r>
        <r>
          <rPr>
            <sz val="9"/>
            <color indexed="81"/>
            <rFont val="ＭＳ Ｐゴシック"/>
            <family val="3"/>
            <charset val="128"/>
          </rPr>
          <t xml:space="preserve">
作成日</t>
        </r>
      </text>
    </comment>
    <comment ref="J6" authorId="1" shapeId="0" xr:uid="{00000000-0006-0000-0600-000004000000}">
      <text>
        <r>
          <rPr>
            <b/>
            <sz val="9"/>
            <color indexed="81"/>
            <rFont val="ＭＳ Ｐゴシック"/>
            <family val="3"/>
            <charset val="128"/>
          </rPr>
          <t xml:space="preserve">上の参加同意書の前に活動組織名を入れるとこのセルにも反映されます。入力不要
</t>
        </r>
      </text>
    </comment>
    <comment ref="M11" authorId="0" shapeId="0" xr:uid="{00000000-0006-0000-0600-000005000000}">
      <text>
        <r>
          <rPr>
            <b/>
            <sz val="9"/>
            <color indexed="81"/>
            <rFont val="ＭＳ Ｐゴシック"/>
            <family val="3"/>
            <charset val="128"/>
          </rPr>
          <t>井野道幸:</t>
        </r>
        <r>
          <rPr>
            <sz val="9"/>
            <color indexed="81"/>
            <rFont val="ＭＳ Ｐゴシック"/>
            <family val="3"/>
            <charset val="128"/>
          </rPr>
          <t xml:space="preserve">
住所</t>
        </r>
      </text>
    </comment>
    <comment ref="AB11" authorId="0" shapeId="0" xr:uid="{00000000-0006-0000-0600-000006000000}">
      <text>
        <r>
          <rPr>
            <b/>
            <sz val="9"/>
            <color indexed="81"/>
            <rFont val="ＭＳ Ｐゴシック"/>
            <family val="3"/>
            <charset val="128"/>
          </rPr>
          <t>井野道幸:</t>
        </r>
        <r>
          <rPr>
            <sz val="9"/>
            <color indexed="81"/>
            <rFont val="ＭＳ Ｐゴシック"/>
            <family val="3"/>
            <charset val="128"/>
          </rPr>
          <t xml:space="preserve">
備考</t>
        </r>
      </text>
    </comment>
    <comment ref="B15" authorId="0" shapeId="0" xr:uid="{00000000-0006-0000-0600-000007000000}">
      <text>
        <r>
          <rPr>
            <b/>
            <sz val="9"/>
            <color indexed="81"/>
            <rFont val="ＭＳ Ｐゴシック"/>
            <family val="3"/>
            <charset val="128"/>
          </rPr>
          <t>井野道幸:</t>
        </r>
        <r>
          <rPr>
            <sz val="9"/>
            <color indexed="81"/>
            <rFont val="ＭＳ Ｐゴシック"/>
            <family val="3"/>
            <charset val="128"/>
          </rPr>
          <t xml:space="preserve">
役職名</t>
        </r>
      </text>
    </comment>
    <comment ref="M15" authorId="0" shapeId="0" xr:uid="{00000000-0006-0000-0600-000009000000}">
      <text>
        <r>
          <rPr>
            <b/>
            <sz val="9"/>
            <color indexed="81"/>
            <rFont val="ＭＳ Ｐゴシック"/>
            <family val="3"/>
            <charset val="128"/>
          </rPr>
          <t>井野道幸:</t>
        </r>
        <r>
          <rPr>
            <sz val="9"/>
            <color indexed="81"/>
            <rFont val="ＭＳ Ｐゴシック"/>
            <family val="3"/>
            <charset val="128"/>
          </rPr>
          <t xml:space="preserve">
住所</t>
        </r>
      </text>
    </comment>
    <comment ref="AB15" authorId="0" shapeId="0" xr:uid="{00000000-0006-0000-0600-00000A000000}">
      <text>
        <r>
          <rPr>
            <b/>
            <sz val="9"/>
            <color indexed="81"/>
            <rFont val="ＭＳ Ｐゴシック"/>
            <family val="3"/>
            <charset val="128"/>
          </rPr>
          <t>井野道幸:</t>
        </r>
        <r>
          <rPr>
            <sz val="9"/>
            <color indexed="81"/>
            <rFont val="ＭＳ Ｐゴシック"/>
            <family val="3"/>
            <charset val="128"/>
          </rPr>
          <t xml:space="preserve">
備考</t>
        </r>
      </text>
    </comment>
    <comment ref="B16" authorId="0" shapeId="0" xr:uid="{00000000-0006-0000-0600-00000B000000}">
      <text>
        <r>
          <rPr>
            <b/>
            <sz val="9"/>
            <color indexed="81"/>
            <rFont val="ＭＳ Ｐゴシック"/>
            <family val="3"/>
            <charset val="128"/>
          </rPr>
          <t>井野道幸:</t>
        </r>
        <r>
          <rPr>
            <sz val="9"/>
            <color indexed="81"/>
            <rFont val="ＭＳ Ｐゴシック"/>
            <family val="3"/>
            <charset val="128"/>
          </rPr>
          <t xml:space="preserve">
役職名</t>
        </r>
      </text>
    </comment>
    <comment ref="G16" authorId="0" shapeId="0" xr:uid="{EDB01D5C-B0A3-477D-B4D7-B194BE5F398D}">
      <text>
        <r>
          <rPr>
            <b/>
            <sz val="9"/>
            <color indexed="81"/>
            <rFont val="ＭＳ Ｐゴシック"/>
            <family val="3"/>
            <charset val="128"/>
          </rPr>
          <t>井野道幸:</t>
        </r>
        <r>
          <rPr>
            <sz val="9"/>
            <color indexed="81"/>
            <rFont val="ＭＳ Ｐゴシック"/>
            <family val="3"/>
            <charset val="128"/>
          </rPr>
          <t xml:space="preserve">
氏名</t>
        </r>
      </text>
    </comment>
    <comment ref="M16" authorId="0" shapeId="0" xr:uid="{762AD76B-C80E-403A-8A45-B7A754B0588D}">
      <text>
        <r>
          <rPr>
            <b/>
            <sz val="9"/>
            <color indexed="81"/>
            <rFont val="ＭＳ Ｐゴシック"/>
            <family val="3"/>
            <charset val="128"/>
          </rPr>
          <t>井野道幸:</t>
        </r>
        <r>
          <rPr>
            <sz val="9"/>
            <color indexed="81"/>
            <rFont val="ＭＳ Ｐゴシック"/>
            <family val="3"/>
            <charset val="128"/>
          </rPr>
          <t xml:space="preserve">
住所</t>
        </r>
      </text>
    </comment>
    <comment ref="AB16" authorId="0" shapeId="0" xr:uid="{4C40DBA6-9662-4A7D-BB8C-B1A448276583}">
      <text>
        <r>
          <rPr>
            <b/>
            <sz val="9"/>
            <color indexed="81"/>
            <rFont val="ＭＳ Ｐゴシック"/>
            <family val="3"/>
            <charset val="128"/>
          </rPr>
          <t>井野道幸:</t>
        </r>
        <r>
          <rPr>
            <sz val="9"/>
            <color indexed="81"/>
            <rFont val="ＭＳ Ｐゴシック"/>
            <family val="3"/>
            <charset val="128"/>
          </rPr>
          <t xml:space="preserve">
備考</t>
        </r>
      </text>
    </comment>
    <comment ref="B17" authorId="0" shapeId="0" xr:uid="{00000000-0006-0000-0600-00000F000000}">
      <text>
        <r>
          <rPr>
            <b/>
            <sz val="9"/>
            <color indexed="81"/>
            <rFont val="ＭＳ Ｐゴシック"/>
            <family val="3"/>
            <charset val="128"/>
          </rPr>
          <t>井野道幸:</t>
        </r>
        <r>
          <rPr>
            <sz val="9"/>
            <color indexed="81"/>
            <rFont val="ＭＳ Ｐゴシック"/>
            <family val="3"/>
            <charset val="128"/>
          </rPr>
          <t xml:space="preserve">
役職名</t>
        </r>
      </text>
    </comment>
    <comment ref="G17" authorId="0" shapeId="0" xr:uid="{3B98DC23-3581-47DC-B9FB-2C0ABADB230C}">
      <text>
        <r>
          <rPr>
            <b/>
            <sz val="9"/>
            <color indexed="81"/>
            <rFont val="ＭＳ Ｐゴシック"/>
            <family val="3"/>
            <charset val="128"/>
          </rPr>
          <t>井野道幸:</t>
        </r>
        <r>
          <rPr>
            <sz val="9"/>
            <color indexed="81"/>
            <rFont val="ＭＳ Ｐゴシック"/>
            <family val="3"/>
            <charset val="128"/>
          </rPr>
          <t xml:space="preserve">
氏名</t>
        </r>
      </text>
    </comment>
    <comment ref="M17" authorId="0" shapeId="0" xr:uid="{ACE85D7E-58DC-4C7F-9532-C09611C94AA9}">
      <text>
        <r>
          <rPr>
            <b/>
            <sz val="9"/>
            <color indexed="81"/>
            <rFont val="ＭＳ Ｐゴシック"/>
            <family val="3"/>
            <charset val="128"/>
          </rPr>
          <t>井野道幸:</t>
        </r>
        <r>
          <rPr>
            <sz val="9"/>
            <color indexed="81"/>
            <rFont val="ＭＳ Ｐゴシック"/>
            <family val="3"/>
            <charset val="128"/>
          </rPr>
          <t xml:space="preserve">
住所</t>
        </r>
      </text>
    </comment>
    <comment ref="AB17" authorId="0" shapeId="0" xr:uid="{537EB029-F3AC-436A-8AF7-69F809E67606}">
      <text>
        <r>
          <rPr>
            <b/>
            <sz val="9"/>
            <color indexed="81"/>
            <rFont val="ＭＳ Ｐゴシック"/>
            <family val="3"/>
            <charset val="128"/>
          </rPr>
          <t>井野道幸:</t>
        </r>
        <r>
          <rPr>
            <sz val="9"/>
            <color indexed="81"/>
            <rFont val="ＭＳ Ｐゴシック"/>
            <family val="3"/>
            <charset val="128"/>
          </rPr>
          <t xml:space="preserve">
備考</t>
        </r>
      </text>
    </comment>
    <comment ref="G18" authorId="0" shapeId="0" xr:uid="{BAD43FA7-FAB8-4F6C-A169-E2BBB40F7DB5}">
      <text>
        <r>
          <rPr>
            <b/>
            <sz val="9"/>
            <color indexed="81"/>
            <rFont val="ＭＳ Ｐゴシック"/>
            <family val="3"/>
            <charset val="128"/>
          </rPr>
          <t>井野道幸:</t>
        </r>
        <r>
          <rPr>
            <sz val="9"/>
            <color indexed="81"/>
            <rFont val="ＭＳ Ｐゴシック"/>
            <family val="3"/>
            <charset val="128"/>
          </rPr>
          <t xml:space="preserve">
氏名</t>
        </r>
      </text>
    </comment>
    <comment ref="M18" authorId="0" shapeId="0" xr:uid="{227F715A-F4C8-48FB-BA77-232C90C17586}">
      <text>
        <r>
          <rPr>
            <b/>
            <sz val="9"/>
            <color indexed="81"/>
            <rFont val="ＭＳ Ｐゴシック"/>
            <family val="3"/>
            <charset val="128"/>
          </rPr>
          <t>井野道幸:</t>
        </r>
        <r>
          <rPr>
            <sz val="9"/>
            <color indexed="81"/>
            <rFont val="ＭＳ Ｐゴシック"/>
            <family val="3"/>
            <charset val="128"/>
          </rPr>
          <t xml:space="preserve">
住所</t>
        </r>
      </text>
    </comment>
    <comment ref="B19" authorId="0" shapeId="0" xr:uid="{00000000-0006-0000-0600-000013000000}">
      <text>
        <r>
          <rPr>
            <b/>
            <sz val="9"/>
            <color indexed="81"/>
            <rFont val="ＭＳ Ｐゴシック"/>
            <family val="3"/>
            <charset val="128"/>
          </rPr>
          <t>井野道幸:</t>
        </r>
        <r>
          <rPr>
            <sz val="9"/>
            <color indexed="81"/>
            <rFont val="ＭＳ Ｐゴシック"/>
            <family val="3"/>
            <charset val="128"/>
          </rPr>
          <t xml:space="preserve">
役職名</t>
        </r>
      </text>
    </comment>
    <comment ref="G19" authorId="0" shapeId="0" xr:uid="{B8E0EAFA-C5F4-41F5-AD4E-6A0FB20220EF}">
      <text>
        <r>
          <rPr>
            <b/>
            <sz val="9"/>
            <color indexed="81"/>
            <rFont val="ＭＳ Ｐゴシック"/>
            <family val="3"/>
            <charset val="128"/>
          </rPr>
          <t>井野道幸:</t>
        </r>
        <r>
          <rPr>
            <sz val="9"/>
            <color indexed="81"/>
            <rFont val="ＭＳ Ｐゴシック"/>
            <family val="3"/>
            <charset val="128"/>
          </rPr>
          <t xml:space="preserve">
氏名</t>
        </r>
      </text>
    </comment>
    <comment ref="M19" authorId="0" shapeId="0" xr:uid="{3D3DFBEE-1886-4CCC-A3A2-2A3435F2E868}">
      <text>
        <r>
          <rPr>
            <b/>
            <sz val="9"/>
            <color indexed="81"/>
            <rFont val="ＭＳ Ｐゴシック"/>
            <family val="3"/>
            <charset val="128"/>
          </rPr>
          <t>井野道幸:</t>
        </r>
        <r>
          <rPr>
            <sz val="9"/>
            <color indexed="81"/>
            <rFont val="ＭＳ Ｐゴシック"/>
            <family val="3"/>
            <charset val="128"/>
          </rPr>
          <t xml:space="preserve">
住所</t>
        </r>
      </text>
    </comment>
    <comment ref="AB19" authorId="0" shapeId="0" xr:uid="{9EB57276-F77F-48CD-BDF6-066371B31C83}">
      <text>
        <r>
          <rPr>
            <b/>
            <sz val="9"/>
            <color indexed="81"/>
            <rFont val="ＭＳ Ｐゴシック"/>
            <family val="3"/>
            <charset val="128"/>
          </rPr>
          <t>井野道幸:</t>
        </r>
        <r>
          <rPr>
            <sz val="9"/>
            <color indexed="81"/>
            <rFont val="ＭＳ Ｐゴシック"/>
            <family val="3"/>
            <charset val="128"/>
          </rPr>
          <t xml:space="preserve">
備考</t>
        </r>
      </text>
    </comment>
    <comment ref="B29" authorId="0" shapeId="0" xr:uid="{2AB0A385-F89B-42A6-A986-3271262107D4}">
      <text>
        <r>
          <rPr>
            <b/>
            <sz val="9"/>
            <color indexed="81"/>
            <rFont val="ＭＳ Ｐゴシック"/>
            <family val="3"/>
            <charset val="128"/>
          </rPr>
          <t>井野道幸:</t>
        </r>
        <r>
          <rPr>
            <sz val="9"/>
            <color indexed="81"/>
            <rFont val="ＭＳ Ｐゴシック"/>
            <family val="3"/>
            <charset val="128"/>
          </rPr>
          <t xml:space="preserve">
役職名</t>
        </r>
      </text>
    </comment>
    <comment ref="G29" authorId="0" shapeId="0" xr:uid="{509BAB7B-132D-4063-9C4B-3B0524C226E0}">
      <text>
        <r>
          <rPr>
            <b/>
            <sz val="9"/>
            <color indexed="81"/>
            <rFont val="ＭＳ Ｐゴシック"/>
            <family val="3"/>
            <charset val="128"/>
          </rPr>
          <t>井野道幸:</t>
        </r>
        <r>
          <rPr>
            <sz val="9"/>
            <color indexed="81"/>
            <rFont val="ＭＳ Ｐゴシック"/>
            <family val="3"/>
            <charset val="128"/>
          </rPr>
          <t xml:space="preserve">
氏名</t>
        </r>
      </text>
    </comment>
    <comment ref="M29" authorId="0" shapeId="0" xr:uid="{F3847150-6F2A-433A-B869-48549CF55CE2}">
      <text>
        <r>
          <rPr>
            <b/>
            <sz val="9"/>
            <color indexed="81"/>
            <rFont val="ＭＳ Ｐゴシック"/>
            <family val="3"/>
            <charset val="128"/>
          </rPr>
          <t>井野道幸:</t>
        </r>
        <r>
          <rPr>
            <sz val="9"/>
            <color indexed="81"/>
            <rFont val="ＭＳ Ｐゴシック"/>
            <family val="3"/>
            <charset val="128"/>
          </rPr>
          <t xml:space="preserve">
住所</t>
        </r>
      </text>
    </comment>
    <comment ref="B30" authorId="0" shapeId="0" xr:uid="{DF2FF05D-6172-4585-BF92-ECB396990731}">
      <text>
        <r>
          <rPr>
            <b/>
            <sz val="9"/>
            <color indexed="81"/>
            <rFont val="ＭＳ Ｐゴシック"/>
            <family val="3"/>
            <charset val="128"/>
          </rPr>
          <t>井野道幸:</t>
        </r>
        <r>
          <rPr>
            <sz val="9"/>
            <color indexed="81"/>
            <rFont val="ＭＳ Ｐゴシック"/>
            <family val="3"/>
            <charset val="128"/>
          </rPr>
          <t xml:space="preserve">
役職名</t>
        </r>
      </text>
    </comment>
    <comment ref="G30" authorId="0" shapeId="0" xr:uid="{CCE566A8-D1A6-4426-AD72-661014EAF5DC}">
      <text>
        <r>
          <rPr>
            <b/>
            <sz val="9"/>
            <color indexed="81"/>
            <rFont val="ＭＳ Ｐゴシック"/>
            <family val="3"/>
            <charset val="128"/>
          </rPr>
          <t>井野道幸:</t>
        </r>
        <r>
          <rPr>
            <sz val="9"/>
            <color indexed="81"/>
            <rFont val="ＭＳ Ｐゴシック"/>
            <family val="3"/>
            <charset val="128"/>
          </rPr>
          <t xml:space="preserve">
氏名</t>
        </r>
      </text>
    </comment>
    <comment ref="M30" authorId="0" shapeId="0" xr:uid="{3D65FC32-128A-411A-B4C0-86006C84696C}">
      <text>
        <r>
          <rPr>
            <b/>
            <sz val="9"/>
            <color indexed="81"/>
            <rFont val="ＭＳ Ｐゴシック"/>
            <family val="3"/>
            <charset val="128"/>
          </rPr>
          <t>井野道幸:</t>
        </r>
        <r>
          <rPr>
            <sz val="9"/>
            <color indexed="81"/>
            <rFont val="ＭＳ Ｐゴシック"/>
            <family val="3"/>
            <charset val="128"/>
          </rPr>
          <t xml:space="preserve">
住所</t>
        </r>
      </text>
    </comment>
    <comment ref="B31" authorId="0" shapeId="0" xr:uid="{83F5A1E3-FB72-4056-B82E-4C4F8E07F309}">
      <text>
        <r>
          <rPr>
            <b/>
            <sz val="9"/>
            <color indexed="81"/>
            <rFont val="ＭＳ Ｐゴシック"/>
            <family val="3"/>
            <charset val="128"/>
          </rPr>
          <t>井野道幸:</t>
        </r>
        <r>
          <rPr>
            <sz val="9"/>
            <color indexed="81"/>
            <rFont val="ＭＳ Ｐゴシック"/>
            <family val="3"/>
            <charset val="128"/>
          </rPr>
          <t xml:space="preserve">
役職名</t>
        </r>
      </text>
    </comment>
    <comment ref="G31" authorId="0" shapeId="0" xr:uid="{1A8027F2-D5A6-463A-A3D2-8B7833E8E19F}">
      <text>
        <r>
          <rPr>
            <b/>
            <sz val="9"/>
            <color indexed="81"/>
            <rFont val="ＭＳ Ｐゴシック"/>
            <family val="3"/>
            <charset val="128"/>
          </rPr>
          <t>井野道幸:</t>
        </r>
        <r>
          <rPr>
            <sz val="9"/>
            <color indexed="81"/>
            <rFont val="ＭＳ Ｐゴシック"/>
            <family val="3"/>
            <charset val="128"/>
          </rPr>
          <t xml:space="preserve">
氏名</t>
        </r>
      </text>
    </comment>
    <comment ref="M31" authorId="0" shapeId="0" xr:uid="{2936815D-3803-4E27-961E-C3C23B65D367}">
      <text>
        <r>
          <rPr>
            <b/>
            <sz val="9"/>
            <color indexed="81"/>
            <rFont val="ＭＳ Ｐゴシック"/>
            <family val="3"/>
            <charset val="128"/>
          </rPr>
          <t>井野道幸:</t>
        </r>
        <r>
          <rPr>
            <sz val="9"/>
            <color indexed="81"/>
            <rFont val="ＭＳ Ｐゴシック"/>
            <family val="3"/>
            <charset val="128"/>
          </rPr>
          <t xml:space="preserve">
住所</t>
        </r>
      </text>
    </comment>
    <comment ref="B32" authorId="0" shapeId="0" xr:uid="{B86F7680-555F-47EF-B440-4AE6BC7BD193}">
      <text>
        <r>
          <rPr>
            <b/>
            <sz val="9"/>
            <color indexed="81"/>
            <rFont val="ＭＳ Ｐゴシック"/>
            <family val="3"/>
            <charset val="128"/>
          </rPr>
          <t>井野道幸:</t>
        </r>
        <r>
          <rPr>
            <sz val="9"/>
            <color indexed="81"/>
            <rFont val="ＭＳ Ｐゴシック"/>
            <family val="3"/>
            <charset val="128"/>
          </rPr>
          <t xml:space="preserve">
役職名</t>
        </r>
      </text>
    </comment>
    <comment ref="G32" authorId="0" shapeId="0" xr:uid="{11D20669-5C15-478D-89AE-DECC19A52AB8}">
      <text>
        <r>
          <rPr>
            <b/>
            <sz val="9"/>
            <color indexed="81"/>
            <rFont val="ＭＳ Ｐゴシック"/>
            <family val="3"/>
            <charset val="128"/>
          </rPr>
          <t>井野道幸:</t>
        </r>
        <r>
          <rPr>
            <sz val="9"/>
            <color indexed="81"/>
            <rFont val="ＭＳ Ｐゴシック"/>
            <family val="3"/>
            <charset val="128"/>
          </rPr>
          <t xml:space="preserve">
氏名</t>
        </r>
      </text>
    </comment>
    <comment ref="M32" authorId="0" shapeId="0" xr:uid="{15CB448D-18EB-4E37-9B0C-EF524B655083}">
      <text>
        <r>
          <rPr>
            <b/>
            <sz val="9"/>
            <color indexed="81"/>
            <rFont val="ＭＳ Ｐゴシック"/>
            <family val="3"/>
            <charset val="128"/>
          </rPr>
          <t>井野道幸:</t>
        </r>
        <r>
          <rPr>
            <sz val="9"/>
            <color indexed="81"/>
            <rFont val="ＭＳ Ｐゴシック"/>
            <family val="3"/>
            <charset val="128"/>
          </rPr>
          <t xml:space="preserve">
住所</t>
        </r>
      </text>
    </comment>
    <comment ref="B33" authorId="0" shapeId="0" xr:uid="{E3D7A7E0-87B4-4FEE-A2AD-0DF157FD5E51}">
      <text>
        <r>
          <rPr>
            <b/>
            <sz val="9"/>
            <color indexed="81"/>
            <rFont val="ＭＳ Ｐゴシック"/>
            <family val="3"/>
            <charset val="128"/>
          </rPr>
          <t>井野道幸:</t>
        </r>
        <r>
          <rPr>
            <sz val="9"/>
            <color indexed="81"/>
            <rFont val="ＭＳ Ｐゴシック"/>
            <family val="3"/>
            <charset val="128"/>
          </rPr>
          <t xml:space="preserve">
役職名</t>
        </r>
      </text>
    </comment>
    <comment ref="G33" authorId="0" shapeId="0" xr:uid="{31CF15DF-6A96-41BC-A4A2-CE5F8F808631}">
      <text>
        <r>
          <rPr>
            <b/>
            <sz val="9"/>
            <color indexed="81"/>
            <rFont val="ＭＳ Ｐゴシック"/>
            <family val="3"/>
            <charset val="128"/>
          </rPr>
          <t>井野道幸:</t>
        </r>
        <r>
          <rPr>
            <sz val="9"/>
            <color indexed="81"/>
            <rFont val="ＭＳ Ｐゴシック"/>
            <family val="3"/>
            <charset val="128"/>
          </rPr>
          <t xml:space="preserve">
氏名</t>
        </r>
      </text>
    </comment>
    <comment ref="M33" authorId="0" shapeId="0" xr:uid="{8809B014-EFEF-40BF-B4FB-7AE3CAE9D1B6}">
      <text>
        <r>
          <rPr>
            <b/>
            <sz val="9"/>
            <color indexed="81"/>
            <rFont val="ＭＳ Ｐゴシック"/>
            <family val="3"/>
            <charset val="128"/>
          </rPr>
          <t>井野道幸:</t>
        </r>
        <r>
          <rPr>
            <sz val="9"/>
            <color indexed="81"/>
            <rFont val="ＭＳ Ｐゴシック"/>
            <family val="3"/>
            <charset val="128"/>
          </rPr>
          <t xml:space="preserve">
住所</t>
        </r>
      </text>
    </comment>
    <comment ref="B56" authorId="0" shapeId="0" xr:uid="{7BB78B8B-4ACD-4AEC-ACDA-C6E1A329F827}">
      <text>
        <r>
          <rPr>
            <b/>
            <sz val="9"/>
            <color indexed="81"/>
            <rFont val="ＭＳ Ｐゴシック"/>
            <family val="3"/>
            <charset val="128"/>
          </rPr>
          <t>井野道幸:</t>
        </r>
        <r>
          <rPr>
            <sz val="9"/>
            <color indexed="81"/>
            <rFont val="ＭＳ Ｐゴシック"/>
            <family val="3"/>
            <charset val="128"/>
          </rPr>
          <t xml:space="preserve">
代表者氏名</t>
        </r>
      </text>
    </comment>
    <comment ref="I56" authorId="0" shapeId="0" xr:uid="{2ABB222F-2F85-4626-9249-2B65D849A409}">
      <text>
        <r>
          <rPr>
            <b/>
            <sz val="9"/>
            <color indexed="81"/>
            <rFont val="ＭＳ Ｐゴシック"/>
            <family val="3"/>
            <charset val="128"/>
          </rPr>
          <t>井野道幸:</t>
        </r>
        <r>
          <rPr>
            <sz val="9"/>
            <color indexed="81"/>
            <rFont val="ＭＳ Ｐゴシック"/>
            <family val="3"/>
            <charset val="128"/>
          </rPr>
          <t xml:space="preserve">
団体事務所の住所</t>
        </r>
      </text>
    </comment>
    <comment ref="Y56" authorId="0" shapeId="0" xr:uid="{5A39E739-4BFB-4BEA-AD8F-682AF1077F11}">
      <text>
        <r>
          <rPr>
            <b/>
            <sz val="9"/>
            <color indexed="81"/>
            <rFont val="ＭＳ Ｐゴシック"/>
            <family val="3"/>
            <charset val="128"/>
          </rPr>
          <t>井野道幸:</t>
        </r>
        <r>
          <rPr>
            <sz val="9"/>
            <color indexed="81"/>
            <rFont val="ＭＳ Ｐゴシック"/>
            <family val="3"/>
            <charset val="128"/>
          </rPr>
          <t xml:space="preserve">
団体名称</t>
        </r>
      </text>
    </comment>
    <comment ref="B57" authorId="0" shapeId="0" xr:uid="{8120D145-D8AA-41F8-8FBD-2DB027A57A0B}">
      <text>
        <r>
          <rPr>
            <b/>
            <sz val="9"/>
            <color indexed="81"/>
            <rFont val="ＭＳ Ｐゴシック"/>
            <family val="3"/>
            <charset val="128"/>
          </rPr>
          <t>井野道幸:</t>
        </r>
        <r>
          <rPr>
            <sz val="9"/>
            <color indexed="81"/>
            <rFont val="ＭＳ Ｐゴシック"/>
            <family val="3"/>
            <charset val="128"/>
          </rPr>
          <t xml:space="preserve">
代表者氏名</t>
        </r>
      </text>
    </comment>
    <comment ref="I57" authorId="0" shapeId="0" xr:uid="{D4964A9E-FB87-41C4-B8E5-A64F73085DF9}">
      <text>
        <r>
          <rPr>
            <b/>
            <sz val="9"/>
            <color indexed="81"/>
            <rFont val="ＭＳ Ｐゴシック"/>
            <family val="3"/>
            <charset val="128"/>
          </rPr>
          <t>井野道幸:</t>
        </r>
        <r>
          <rPr>
            <sz val="9"/>
            <color indexed="81"/>
            <rFont val="ＭＳ Ｐゴシック"/>
            <family val="3"/>
            <charset val="128"/>
          </rPr>
          <t xml:space="preserve">
団体事務所の住所</t>
        </r>
      </text>
    </comment>
    <comment ref="Y57" authorId="0" shapeId="0" xr:uid="{BEA9DE5C-3633-4A06-A1FE-C0DF4669F35D}">
      <text>
        <r>
          <rPr>
            <b/>
            <sz val="9"/>
            <color indexed="81"/>
            <rFont val="ＭＳ Ｐゴシック"/>
            <family val="3"/>
            <charset val="128"/>
          </rPr>
          <t>井野道幸:</t>
        </r>
        <r>
          <rPr>
            <sz val="9"/>
            <color indexed="81"/>
            <rFont val="ＭＳ Ｐゴシック"/>
            <family val="3"/>
            <charset val="128"/>
          </rPr>
          <t xml:space="preserve">
団体名称</t>
        </r>
      </text>
    </comment>
    <comment ref="B58" authorId="0" shapeId="0" xr:uid="{6C827794-39E7-4EA9-8D94-FF0116417163}">
      <text>
        <r>
          <rPr>
            <b/>
            <sz val="9"/>
            <color indexed="81"/>
            <rFont val="ＭＳ Ｐゴシック"/>
            <family val="3"/>
            <charset val="128"/>
          </rPr>
          <t>井野道幸:</t>
        </r>
        <r>
          <rPr>
            <sz val="9"/>
            <color indexed="81"/>
            <rFont val="ＭＳ Ｐゴシック"/>
            <family val="3"/>
            <charset val="128"/>
          </rPr>
          <t xml:space="preserve">
代表者氏名</t>
        </r>
      </text>
    </comment>
    <comment ref="I58" authorId="0" shapeId="0" xr:uid="{2D51F7EE-F58D-4764-B29F-AB85A26AAF35}">
      <text>
        <r>
          <rPr>
            <b/>
            <sz val="9"/>
            <color indexed="81"/>
            <rFont val="ＭＳ Ｐゴシック"/>
            <family val="3"/>
            <charset val="128"/>
          </rPr>
          <t>井野道幸:</t>
        </r>
        <r>
          <rPr>
            <sz val="9"/>
            <color indexed="81"/>
            <rFont val="ＭＳ Ｐゴシック"/>
            <family val="3"/>
            <charset val="128"/>
          </rPr>
          <t xml:space="preserve">
団体事務所の住所</t>
        </r>
      </text>
    </comment>
    <comment ref="Y58" authorId="0" shapeId="0" xr:uid="{1F2C7032-C111-4B9A-B4AF-135DA529F926}">
      <text>
        <r>
          <rPr>
            <b/>
            <sz val="9"/>
            <color indexed="81"/>
            <rFont val="ＭＳ Ｐゴシック"/>
            <family val="3"/>
            <charset val="128"/>
          </rPr>
          <t>井野道幸:</t>
        </r>
        <r>
          <rPr>
            <sz val="9"/>
            <color indexed="81"/>
            <rFont val="ＭＳ Ｐゴシック"/>
            <family val="3"/>
            <charset val="128"/>
          </rPr>
          <t xml:space="preserve">
団体名称</t>
        </r>
      </text>
    </comment>
    <comment ref="B59" authorId="0" shapeId="0" xr:uid="{72930AFD-051D-423B-8D07-762E335FEE5C}">
      <text>
        <r>
          <rPr>
            <b/>
            <sz val="9"/>
            <color indexed="81"/>
            <rFont val="ＭＳ Ｐゴシック"/>
            <family val="3"/>
            <charset val="128"/>
          </rPr>
          <t>井野道幸:</t>
        </r>
        <r>
          <rPr>
            <sz val="9"/>
            <color indexed="81"/>
            <rFont val="ＭＳ Ｐゴシック"/>
            <family val="3"/>
            <charset val="128"/>
          </rPr>
          <t xml:space="preserve">
代表者氏名</t>
        </r>
      </text>
    </comment>
    <comment ref="I59" authorId="0" shapeId="0" xr:uid="{4E9E8697-F087-4BE0-A51A-AE2398BB37B9}">
      <text>
        <r>
          <rPr>
            <b/>
            <sz val="9"/>
            <color indexed="81"/>
            <rFont val="ＭＳ Ｐゴシック"/>
            <family val="3"/>
            <charset val="128"/>
          </rPr>
          <t>井野道幸:</t>
        </r>
        <r>
          <rPr>
            <sz val="9"/>
            <color indexed="81"/>
            <rFont val="ＭＳ Ｐゴシック"/>
            <family val="3"/>
            <charset val="128"/>
          </rPr>
          <t xml:space="preserve">
団体事務所の住所</t>
        </r>
      </text>
    </comment>
    <comment ref="Y59" authorId="0" shapeId="0" xr:uid="{6B67DB57-D390-455B-9ED9-851A871FEDFE}">
      <text>
        <r>
          <rPr>
            <b/>
            <sz val="9"/>
            <color indexed="81"/>
            <rFont val="ＭＳ Ｐゴシック"/>
            <family val="3"/>
            <charset val="128"/>
          </rPr>
          <t>井野道幸:</t>
        </r>
        <r>
          <rPr>
            <sz val="9"/>
            <color indexed="81"/>
            <rFont val="ＭＳ Ｐゴシック"/>
            <family val="3"/>
            <charset val="128"/>
          </rPr>
          <t xml:space="preserve">
団体名称</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kikakuPC</author>
  </authors>
  <commentList>
    <comment ref="U6" authorId="0" shapeId="0" xr:uid="{00000000-0006-0000-0700-000006000000}">
      <text>
        <r>
          <rPr>
            <b/>
            <sz val="9"/>
            <color indexed="81"/>
            <rFont val="ＭＳ Ｐゴシック"/>
            <family val="3"/>
            <charset val="128"/>
          </rPr>
          <t>活動組織名</t>
        </r>
      </text>
    </comment>
    <comment ref="V7" authorId="0" shapeId="0" xr:uid="{00000000-0006-0000-0700-000007000000}">
      <text>
        <r>
          <rPr>
            <b/>
            <sz val="9"/>
            <color indexed="81"/>
            <rFont val="ＭＳ Ｐゴシック"/>
            <family val="3"/>
            <charset val="128"/>
          </rPr>
          <t xml:space="preserve">代表者肩書き
氏名
</t>
        </r>
      </text>
    </comment>
  </commentList>
</comments>
</file>

<file path=xl/metadata.xml><?xml version="1.0" encoding="utf-8"?>
<metadata xmlns="http://schemas.openxmlformats.org/spreadsheetml/2006/main" xmlns:xlrd="http://schemas.microsoft.com/office/spreadsheetml/2017/richdata" xmlns:xda="http://schemas.microsoft.com/office/spreadsheetml/2017/dynamicarray">
  <metadataTypes count="2">
    <metadataType name="XLDAPR" minSupportedVersion="120000" copy="1" pasteAll="1" pasteValues="1" merge="1" splitFirst="1" rowColShift="1" clearFormats="1" clearComments="1" assign="1" coerce="1" cellMeta="1"/>
    <metadataType name="XLRICHVALUE" minSupportedVersion="120000" copy="1" pasteAll="1" pasteValues="1" merge="1" splitFirst="1" rowColShift="1" clearFormats="1" clearComments="1" assign="1" coerce="1"/>
  </metadataTypes>
  <futureMetadata name="XLDAPR" count="1">
    <bk>
      <extLst>
        <ext uri="{bdbb8cdc-fa1e-496e-a857-3c3f30c029c3}">
          <xda:dynamicArrayProperties fDynamic="1" fCollapsed="0"/>
        </ext>
      </extLst>
    </bk>
  </futureMetadata>
  <futureMetadata name="XLRICHVALUE" count="3">
    <bk>
      <extLst>
        <ext uri="{3e2802c4-a4d2-4d8b-9148-e3be6c30e623}">
          <xlrd:rvb i="0"/>
        </ext>
      </extLst>
    </bk>
    <bk>
      <extLst>
        <ext uri="{3e2802c4-a4d2-4d8b-9148-e3be6c30e623}">
          <xlrd:rvb i="1"/>
        </ext>
      </extLst>
    </bk>
    <bk>
      <extLst>
        <ext uri="{3e2802c4-a4d2-4d8b-9148-e3be6c30e623}">
          <xlrd:rvb i="2"/>
        </ext>
      </extLst>
    </bk>
  </futureMetadata>
  <cellMetadata count="1">
    <bk>
      <rc t="1" v="0"/>
    </bk>
  </cellMetadata>
  <valueMetadata count="3">
    <bk>
      <rc t="2" v="0"/>
    </bk>
    <bk>
      <rc t="2" v="1"/>
    </bk>
    <bk>
      <rc t="2" v="2"/>
    </bk>
  </valueMetadata>
</metadata>
</file>

<file path=xl/sharedStrings.xml><?xml version="1.0" encoding="utf-8"?>
<sst xmlns="http://schemas.openxmlformats.org/spreadsheetml/2006/main" count="2183" uniqueCount="943">
  <si>
    <t>年</t>
    <rPh sb="0" eb="1">
      <t>ネン</t>
    </rPh>
    <phoneticPr fontId="3"/>
  </si>
  <si>
    <t>月</t>
    <rPh sb="0" eb="1">
      <t>ゲツ</t>
    </rPh>
    <phoneticPr fontId="3"/>
  </si>
  <si>
    <t>日</t>
    <rPh sb="0" eb="1">
      <t>ニチ</t>
    </rPh>
    <phoneticPr fontId="3"/>
  </si>
  <si>
    <t>参加同意書</t>
    <rPh sb="0" eb="2">
      <t>サンカ</t>
    </rPh>
    <rPh sb="2" eb="5">
      <t>ドウイショ</t>
    </rPh>
    <phoneticPr fontId="3"/>
  </si>
  <si>
    <t>以下３．の構成員は、</t>
    <phoneticPr fontId="3"/>
  </si>
  <si>
    <t>へ参加するとともに、活動組織の代表</t>
    <rPh sb="1" eb="3">
      <t>サンカ</t>
    </rPh>
    <rPh sb="10" eb="12">
      <t>カツドウ</t>
    </rPh>
    <rPh sb="12" eb="14">
      <t>ソシキ</t>
    </rPh>
    <rPh sb="15" eb="17">
      <t>ダイヒョウ</t>
    </rPh>
    <phoneticPr fontId="3"/>
  </si>
  <si>
    <t>及び役員を下記１．２．のとおり定めます。</t>
    <rPh sb="0" eb="1">
      <t>オヨ</t>
    </rPh>
    <rPh sb="2" eb="4">
      <t>ヤクイン</t>
    </rPh>
    <rPh sb="5" eb="7">
      <t>カキ</t>
    </rPh>
    <phoneticPr fontId="3"/>
  </si>
  <si>
    <t>１．代表</t>
  </si>
  <si>
    <t>役職名</t>
    <rPh sb="0" eb="3">
      <t>ヤクショクメイ</t>
    </rPh>
    <phoneticPr fontId="3"/>
  </si>
  <si>
    <t>氏名</t>
    <rPh sb="0" eb="2">
      <t>シメイ</t>
    </rPh>
    <phoneticPr fontId="3"/>
  </si>
  <si>
    <t>住所</t>
    <rPh sb="0" eb="2">
      <t>ジュウショ</t>
    </rPh>
    <phoneticPr fontId="3"/>
  </si>
  <si>
    <t>備考</t>
    <rPh sb="0" eb="2">
      <t>ビコウ</t>
    </rPh>
    <phoneticPr fontId="3"/>
  </si>
  <si>
    <t>２．役員</t>
  </si>
  <si>
    <t>３．構成員</t>
  </si>
  <si>
    <t>（１）個人</t>
  </si>
  <si>
    <t>と森林所有者は、下記のとおり</t>
    <rPh sb="8" eb="10">
      <t>カキ</t>
    </rPh>
    <phoneticPr fontId="3"/>
  </si>
  <si>
    <t>協定を締結する。</t>
    <phoneticPr fontId="3"/>
  </si>
  <si>
    <t>記</t>
  </si>
  <si>
    <t>（目的）</t>
  </si>
  <si>
    <t>（協定期間）</t>
  </si>
  <si>
    <t>（協定の対象となる森林）</t>
  </si>
  <si>
    <t>ha</t>
    <phoneticPr fontId="3"/>
  </si>
  <si>
    <t>（活動計画）</t>
  </si>
  <si>
    <t>（その他）</t>
    <phoneticPr fontId="3"/>
  </si>
  <si>
    <t>月</t>
    <rPh sb="0" eb="1">
      <t>ガツ</t>
    </rPh>
    <phoneticPr fontId="3"/>
  </si>
  <si>
    <t>森林所有者</t>
    <rPh sb="0" eb="2">
      <t>シンリン</t>
    </rPh>
    <rPh sb="2" eb="5">
      <t>ショユウシャ</t>
    </rPh>
    <phoneticPr fontId="3"/>
  </si>
  <si>
    <t>←協定期間を入力</t>
    <rPh sb="1" eb="3">
      <t>キョウテイ</t>
    </rPh>
    <rPh sb="3" eb="5">
      <t>キカン</t>
    </rPh>
    <rPh sb="6" eb="8">
      <t>ニュウリョク</t>
    </rPh>
    <phoneticPr fontId="3"/>
  </si>
  <si>
    <t>資源利用タイプ</t>
    <rPh sb="0" eb="2">
      <t>シゲン</t>
    </rPh>
    <rPh sb="2" eb="4">
      <t>リヨウ</t>
    </rPh>
    <phoneticPr fontId="3"/>
  </si>
  <si>
    <t>安全用具：</t>
    <rPh sb="0" eb="2">
      <t>アンゼン</t>
    </rPh>
    <rPh sb="2" eb="4">
      <t>ヨウグ</t>
    </rPh>
    <phoneticPr fontId="3"/>
  </si>
  <si>
    <t>傷害保険：</t>
    <rPh sb="0" eb="2">
      <t>ショウガイ</t>
    </rPh>
    <rPh sb="2" eb="4">
      <t>ホケン</t>
    </rPh>
    <phoneticPr fontId="3"/>
  </si>
  <si>
    <t>号</t>
    <rPh sb="0" eb="1">
      <t>ゴウ</t>
    </rPh>
    <phoneticPr fontId="3"/>
  </si>
  <si>
    <t>記</t>
    <rPh sb="0" eb="1">
      <t>シル</t>
    </rPh>
    <phoneticPr fontId="3"/>
  </si>
  <si>
    <t>円</t>
    <rPh sb="0" eb="1">
      <t>エン</t>
    </rPh>
    <phoneticPr fontId="3"/>
  </si>
  <si>
    <t>森林機能強化タイプ</t>
    <rPh sb="0" eb="2">
      <t>シンリン</t>
    </rPh>
    <rPh sb="2" eb="4">
      <t>キノウ</t>
    </rPh>
    <rPh sb="4" eb="6">
      <t>キョウカ</t>
    </rPh>
    <phoneticPr fontId="3"/>
  </si>
  <si>
    <t>月</t>
    <rPh sb="0" eb="1">
      <t>ツキ</t>
    </rPh>
    <phoneticPr fontId="3"/>
  </si>
  <si>
    <t>＜施行注意＞</t>
  </si>
  <si>
    <t>　</t>
    <phoneticPr fontId="3"/>
  </si>
  <si>
    <t>１．事業費</t>
    <rPh sb="2" eb="5">
      <t>ジギョウヒ</t>
    </rPh>
    <phoneticPr fontId="3"/>
  </si>
  <si>
    <t>２．活動組織名</t>
    <rPh sb="2" eb="4">
      <t>カツドウ</t>
    </rPh>
    <rPh sb="4" eb="7">
      <t>ソシキメイ</t>
    </rPh>
    <phoneticPr fontId="3"/>
  </si>
  <si>
    <t>４．採択決定前の着手を必要とする理由</t>
    <rPh sb="2" eb="4">
      <t>サイタク</t>
    </rPh>
    <rPh sb="4" eb="7">
      <t>ケッテイマエ</t>
    </rPh>
    <rPh sb="8" eb="10">
      <t>チャクシュ</t>
    </rPh>
    <rPh sb="11" eb="13">
      <t>ヒツヨウ</t>
    </rPh>
    <rPh sb="16" eb="18">
      <t>リユウ</t>
    </rPh>
    <phoneticPr fontId="3"/>
  </si>
  <si>
    <t>←ただ早く始めたいという、活動組織都合の理由では不可</t>
    <rPh sb="3" eb="4">
      <t>ハヤ</t>
    </rPh>
    <rPh sb="5" eb="6">
      <t>ハジ</t>
    </rPh>
    <rPh sb="13" eb="15">
      <t>カツドウ</t>
    </rPh>
    <rPh sb="15" eb="17">
      <t>ソシキ</t>
    </rPh>
    <rPh sb="17" eb="19">
      <t>ツゴウ</t>
    </rPh>
    <rPh sb="20" eb="22">
      <t>リユウ</t>
    </rPh>
    <rPh sb="24" eb="26">
      <t>フカ</t>
    </rPh>
    <phoneticPr fontId="3"/>
  </si>
  <si>
    <t>　公益的、季節的に早期に着手した方が良い理由を記載</t>
    <rPh sb="1" eb="4">
      <t>コウエキテキ</t>
    </rPh>
    <rPh sb="5" eb="8">
      <t>キセツテキ</t>
    </rPh>
    <rPh sb="9" eb="11">
      <t>ソウキ</t>
    </rPh>
    <rPh sb="12" eb="14">
      <t>チャクシュ</t>
    </rPh>
    <rPh sb="16" eb="17">
      <t>ホウ</t>
    </rPh>
    <rPh sb="18" eb="19">
      <t>イ</t>
    </rPh>
    <rPh sb="20" eb="22">
      <t>リユウ</t>
    </rPh>
    <rPh sb="23" eb="25">
      <t>キサイ</t>
    </rPh>
    <phoneticPr fontId="3"/>
  </si>
  <si>
    <t>（別記条件）</t>
  </si>
  <si>
    <t>１．交付決定を受けるまでの期間に天災等の事由によって実施した施策に損失を生じた
　　場合はこれらの損失は事業主体者（※採択決定前着手届けを提出した活動組織）が
　　負担すること。</t>
    <phoneticPr fontId="3"/>
  </si>
  <si>
    <t>３．当該施策については、着工から交付決定を受ける期間内においては計画の変更は行
　　わないこと。</t>
    <phoneticPr fontId="3"/>
  </si>
  <si>
    <t>←森林所有者の住所を記載</t>
    <rPh sb="1" eb="3">
      <t>シンリン</t>
    </rPh>
    <rPh sb="3" eb="6">
      <t>ショユウシャ</t>
    </rPh>
    <rPh sb="7" eb="9">
      <t>ジュウショ</t>
    </rPh>
    <rPh sb="10" eb="12">
      <t>キサイ</t>
    </rPh>
    <phoneticPr fontId="3"/>
  </si>
  <si>
    <t>←森林所有者名</t>
    <rPh sb="1" eb="3">
      <t>シンリン</t>
    </rPh>
    <rPh sb="3" eb="6">
      <t>ショユウシャ</t>
    </rPh>
    <rPh sb="6" eb="7">
      <t>メイ</t>
    </rPh>
    <phoneticPr fontId="3"/>
  </si>
  <si>
    <t>←協定を結んだ日付</t>
    <rPh sb="1" eb="3">
      <t>キョウテイ</t>
    </rPh>
    <rPh sb="4" eb="5">
      <t>ムス</t>
    </rPh>
    <rPh sb="7" eb="9">
      <t>ヒヅケ</t>
    </rPh>
    <phoneticPr fontId="3"/>
  </si>
  <si>
    <t>←2年目以降の活動組織で、活動計画書の改定を行った場合</t>
    <rPh sb="2" eb="4">
      <t>ネンメ</t>
    </rPh>
    <rPh sb="4" eb="6">
      <t>イコウ</t>
    </rPh>
    <rPh sb="7" eb="9">
      <t>カツドウ</t>
    </rPh>
    <rPh sb="9" eb="11">
      <t>ソシキ</t>
    </rPh>
    <rPh sb="13" eb="15">
      <t>カツドウ</t>
    </rPh>
    <rPh sb="15" eb="18">
      <t>ケイカクショ</t>
    </rPh>
    <rPh sb="19" eb="21">
      <t>カイテイ</t>
    </rPh>
    <rPh sb="22" eb="23">
      <t>オコナ</t>
    </rPh>
    <rPh sb="25" eb="27">
      <t>バアイ</t>
    </rPh>
    <phoneticPr fontId="3"/>
  </si>
  <si>
    <t>矢印とテキストボックスをご活用ください。</t>
    <rPh sb="0" eb="2">
      <t>ヤジルシ</t>
    </rPh>
    <rPh sb="13" eb="15">
      <t>カツヨウ</t>
    </rPh>
    <phoneticPr fontId="3"/>
  </si>
  <si>
    <t>タイプ</t>
    <phoneticPr fontId="3"/>
  </si>
  <si>
    <t>地域環境保全タイプ（侵入竹除去・竹林整備）</t>
    <rPh sb="0" eb="2">
      <t>チイキ</t>
    </rPh>
    <rPh sb="2" eb="4">
      <t>カンキョウ</t>
    </rPh>
    <rPh sb="4" eb="6">
      <t>ホゼン</t>
    </rPh>
    <rPh sb="10" eb="12">
      <t>シンニュウ</t>
    </rPh>
    <rPh sb="12" eb="13">
      <t>タケ</t>
    </rPh>
    <rPh sb="13" eb="15">
      <t>ジョキョ</t>
    </rPh>
    <rPh sb="16" eb="18">
      <t>チクリン</t>
    </rPh>
    <rPh sb="18" eb="20">
      <t>セイビ</t>
    </rPh>
    <phoneticPr fontId="3"/>
  </si>
  <si>
    <t>所在地</t>
    <rPh sb="0" eb="3">
      <t>ショザイチ</t>
    </rPh>
    <phoneticPr fontId="3"/>
  </si>
  <si>
    <t>地域環境保全タイプ（里山林保全）</t>
    <rPh sb="0" eb="2">
      <t>チイキ</t>
    </rPh>
    <rPh sb="2" eb="4">
      <t>カンキョウ</t>
    </rPh>
    <rPh sb="4" eb="6">
      <t>ホゼン</t>
    </rPh>
    <rPh sb="10" eb="12">
      <t>サトヤマ</t>
    </rPh>
    <rPh sb="12" eb="13">
      <t>リン</t>
    </rPh>
    <rPh sb="13" eb="15">
      <t>ホゼン</t>
    </rPh>
    <phoneticPr fontId="3"/>
  </si>
  <si>
    <t>第１章　総則</t>
  </si>
  <si>
    <t>（名称）</t>
  </si>
  <si>
    <t>（事務所）</t>
  </si>
  <si>
    <t>第２章　構成員</t>
  </si>
  <si>
    <t>（構成員）</t>
  </si>
  <si>
    <t>第４条　活動組織の構成員は別紙のとおりとする。</t>
  </si>
  <si>
    <t>第３章　役員</t>
  </si>
  <si>
    <t>３　代表は、この活動組織を代表し、活動組織の業務を統括する。</t>
  </si>
  <si>
    <t>４　副代表は、代表を補佐し、代表が欠けたときは、代表を代行する。</t>
  </si>
  <si>
    <t>５　書記は、活動組織の活動の事務等を行う。</t>
  </si>
  <si>
    <t>６　会計は、責任者として事業の会計を行う。</t>
  </si>
  <si>
    <t>７　監査役は、責任者として会計の監査を行う。</t>
  </si>
  <si>
    <t>（役員の任期）</t>
  </si>
  <si>
    <t>２　補欠又は増員による任期は、前任者又は現任者の残任期間とする。</t>
  </si>
  <si>
    <t>第４章　総会</t>
  </si>
  <si>
    <t>（総会の開催）</t>
  </si>
  <si>
    <t>第７条　通常総会は、毎年度１回以上開催する。</t>
  </si>
  <si>
    <t>２　臨時総会は、次に掲げる場合に開催する。</t>
  </si>
  <si>
    <t>　二　監査役が不正な事実を発見し、報告するために招集したとき。</t>
  </si>
  <si>
    <t>　三　その他代表が必要と認めたとき。</t>
  </si>
  <si>
    <t>（総会の権能）</t>
  </si>
  <si>
    <t>　一　活動に関する活動計画の設定又は変更、収支決算、実績報告及び実施に関すること。</t>
  </si>
  <si>
    <t>　二　活動組織規約の制定及び改廃に関すること。</t>
  </si>
  <si>
    <t>　三　その他活動組織の運営に関する重要な事項。</t>
  </si>
  <si>
    <t>（総会の議決方法等）</t>
  </si>
  <si>
    <t>４　議長は、構成員として総会の議決に加わることができない。</t>
  </si>
  <si>
    <t>（特別議決事項）</t>
  </si>
  <si>
    <t>　一　活動組織規約の変更</t>
  </si>
  <si>
    <t>　二　活動組織の解散</t>
  </si>
  <si>
    <t>　三　構成員の除名</t>
  </si>
  <si>
    <t>　四　役員の解任</t>
  </si>
  <si>
    <t>第５章　事務、会計及び監査</t>
  </si>
  <si>
    <t>（書類及び帳簿の備付け）</t>
  </si>
  <si>
    <t>　一　活動組織規約</t>
  </si>
  <si>
    <t>　二　役員等の氏名及び住所を記載した書面</t>
  </si>
  <si>
    <t>　三　収入及び支出に関する証拠書類、帳簿及び財産管理台帳</t>
  </si>
  <si>
    <t>　四　その他代表が必要と認めた書類</t>
  </si>
  <si>
    <t>（書類の保存）</t>
  </si>
  <si>
    <t>（事業及び会計年度）</t>
  </si>
  <si>
    <t>第13条　活動組織の事業及び会計年度は、毎年４月１日に始まり、翌年３月31日に終わる。</t>
  </si>
  <si>
    <t>（資金）</t>
  </si>
  <si>
    <t>　一　森林・山村多面的機能発揮対策交付金</t>
  </si>
  <si>
    <t>　二　その他の収入</t>
  </si>
  <si>
    <t>（会費）</t>
  </si>
  <si>
    <t>（事務経費支弁の方法等）</t>
  </si>
  <si>
    <t>第16条　活動組織の事務に要する経費は、第14条の資金をもって充てる。</t>
  </si>
  <si>
    <t>（活動計画の作成）</t>
  </si>
  <si>
    <t>第17条　活動計画は、会計区分ごとに作成し、総会の議決を得てこれを定める。</t>
  </si>
  <si>
    <t>（資金の支出）</t>
  </si>
  <si>
    <t>第18条　資金の支出者は代表とする。</t>
  </si>
  <si>
    <t>（資金の流用）</t>
  </si>
  <si>
    <t>第19条　資金は、定められた目的以外に使用し、又は流用してはならない。</t>
  </si>
  <si>
    <t>（金銭出納の明確化）</t>
  </si>
  <si>
    <t>（金銭の出納）</t>
  </si>
  <si>
    <t>第21条　金銭を出納したときは、領収証を発行しなければならない。</t>
  </si>
  <si>
    <t>（領収証の徴収）</t>
  </si>
  <si>
    <t>（物品の管理）</t>
  </si>
  <si>
    <t>（決算及び監査）</t>
  </si>
  <si>
    <t>第６章　活動組織規約の変更</t>
  </si>
  <si>
    <t>（規約の変更）</t>
  </si>
  <si>
    <t>第25条　この規約を変更した場合は、地域協議会長に報告をしなければならない。</t>
  </si>
  <si>
    <t>第７章　雑則</t>
  </si>
  <si>
    <t>（細則）</t>
  </si>
  <si>
    <t>日制定</t>
    <rPh sb="0" eb="1">
      <t>ニチ</t>
    </rPh>
    <rPh sb="1" eb="3">
      <t>セイテイ</t>
    </rPh>
    <phoneticPr fontId="3"/>
  </si>
  <si>
    <t>第１条　この活動組織は、</t>
    <phoneticPr fontId="3"/>
  </si>
  <si>
    <t>(以下「活動組織」という。）</t>
    <rPh sb="1" eb="3">
      <t>イカ</t>
    </rPh>
    <rPh sb="4" eb="6">
      <t>カツドウ</t>
    </rPh>
    <rPh sb="6" eb="8">
      <t>ソシキ</t>
    </rPh>
    <phoneticPr fontId="3"/>
  </si>
  <si>
    <t>第２条　活動組織は、主たる事務所を</t>
    <phoneticPr fontId="3"/>
  </si>
  <si>
    <t>第５条　活動組織に、代表１名、副代表</t>
    <phoneticPr fontId="3"/>
  </si>
  <si>
    <t>名、</t>
    <rPh sb="0" eb="1">
      <t>メイ</t>
    </rPh>
    <phoneticPr fontId="3"/>
  </si>
  <si>
    <t>会計</t>
    <rPh sb="0" eb="2">
      <t>カイケイ</t>
    </rPh>
    <phoneticPr fontId="3"/>
  </si>
  <si>
    <t>監査役</t>
    <rPh sb="0" eb="3">
      <t>カンサヤク</t>
    </rPh>
    <phoneticPr fontId="3"/>
  </si>
  <si>
    <t>名を</t>
    <rPh sb="0" eb="1">
      <t>メイ</t>
    </rPh>
    <phoneticPr fontId="3"/>
  </si>
  <si>
    <t>置くこととする。代表等役員は別紙のとおりとする。</t>
    <phoneticPr fontId="3"/>
  </si>
  <si>
    <t>２　代表、副代表及び監査役は総会において構成員の互選により選任するものとし、</t>
    <phoneticPr fontId="3"/>
  </si>
  <si>
    <t>　　書記及び会計は、代表が指名するものとする。</t>
    <phoneticPr fontId="3"/>
  </si>
  <si>
    <t>第６条　役員の任期は、</t>
    <phoneticPr fontId="3"/>
  </si>
  <si>
    <t>年とする。</t>
    <rPh sb="0" eb="1">
      <t>ネン</t>
    </rPh>
    <phoneticPr fontId="3"/>
  </si>
  <si>
    <t>　一　構成員現在数の３分の１以上から会議の目的たる事項を示した書面により請求が</t>
    <phoneticPr fontId="3"/>
  </si>
  <si>
    <t>あったとき。</t>
  </si>
  <si>
    <t>３　前項第１号の規定により請求があったときは、代表は、その請求のあった日から30日</t>
    <phoneticPr fontId="3"/>
  </si>
  <si>
    <t xml:space="preserve"> 以内に総会を招集しなければならない。</t>
    <phoneticPr fontId="3"/>
  </si>
  <si>
    <t>第９条　総会は、構成員現在数の過半数の出席がなければ開くことができない。ただし、</t>
    <phoneticPr fontId="3"/>
  </si>
  <si>
    <t>出席は委任状をもって代えることができる。</t>
  </si>
  <si>
    <t>５　総会により決定した事項については、決定事項を記載した書面を作成するとともに、</t>
    <phoneticPr fontId="3"/>
  </si>
  <si>
    <t xml:space="preserve"> その写しを構成員全員に配布するものとする。</t>
    <phoneticPr fontId="3"/>
  </si>
  <si>
    <t>第12条　活動組織は、前条各号に掲げる書類を事業終了年度の翌年度から５年間保存する</t>
    <phoneticPr fontId="3"/>
  </si>
  <si>
    <t>こととする。</t>
  </si>
  <si>
    <t>第15条　前条第二号に掲げる収入として、会員から</t>
    <phoneticPr fontId="3"/>
  </si>
  <si>
    <t>円の会費を徴収するもの</t>
    <rPh sb="0" eb="1">
      <t>エン</t>
    </rPh>
    <rPh sb="2" eb="4">
      <t>カイヒ</t>
    </rPh>
    <rPh sb="5" eb="7">
      <t>チョウシュウ</t>
    </rPh>
    <phoneticPr fontId="3"/>
  </si>
  <si>
    <t>とする。</t>
    <phoneticPr fontId="3"/>
  </si>
  <si>
    <t>第22条　金銭の支払については、最終受取人の領収証を徴収しなければならない。ただし、</t>
    <phoneticPr fontId="3"/>
  </si>
  <si>
    <t>領収証の徴収が困難な場合には、レシート等をもってこれに代えることができる。</t>
  </si>
  <si>
    <t>日から施行する。</t>
    <rPh sb="0" eb="1">
      <t>ヒ</t>
    </rPh>
    <rPh sb="3" eb="5">
      <t>シコウ</t>
    </rPh>
    <phoneticPr fontId="3"/>
  </si>
  <si>
    <t>２　活動組織の設立初年度の役員の選任については、第５条第２項中「総会」とあるのは、</t>
    <phoneticPr fontId="3"/>
  </si>
  <si>
    <t>「設立総会」と読み替えるものとし、その任期については、第６条第１項の規定にかかわ</t>
    <phoneticPr fontId="3"/>
  </si>
  <si>
    <t>日までとする。</t>
    <rPh sb="0" eb="1">
      <t>ヒ</t>
    </rPh>
    <phoneticPr fontId="3"/>
  </si>
  <si>
    <t xml:space="preserve"> 立総会」と読み替えるものとする。</t>
    <phoneticPr fontId="3"/>
  </si>
  <si>
    <t>規約</t>
    <rPh sb="0" eb="2">
      <t>キヤク</t>
    </rPh>
    <phoneticPr fontId="3"/>
  </si>
  <si>
    <t>下記の規約は例です。網掛け部分すべてに必要事項を入力してください。</t>
    <rPh sb="0" eb="2">
      <t>カキ</t>
    </rPh>
    <rPh sb="3" eb="5">
      <t>キヤク</t>
    </rPh>
    <rPh sb="6" eb="7">
      <t>レイ</t>
    </rPh>
    <rPh sb="10" eb="12">
      <t>アミカ</t>
    </rPh>
    <rPh sb="13" eb="15">
      <t>ブブン</t>
    </rPh>
    <rPh sb="19" eb="21">
      <t>ヒツヨウ</t>
    </rPh>
    <rPh sb="21" eb="23">
      <t>ジコウ</t>
    </rPh>
    <rPh sb="24" eb="26">
      <t>ニュウリョク</t>
    </rPh>
    <phoneticPr fontId="3"/>
  </si>
  <si>
    <t>揮のための活動を通じ、地域の活性化を図ることを目的とする。</t>
    <rPh sb="0" eb="1">
      <t>キ</t>
    </rPh>
    <phoneticPr fontId="3"/>
  </si>
  <si>
    <t>第３条　活動組織は、第４条の構成員による地域共同による森林・山村の多面的機能の発</t>
    <phoneticPr fontId="3"/>
  </si>
  <si>
    <t>　欄に構成員の所属等を記載するよう努める。</t>
    <rPh sb="1" eb="2">
      <t>ラン</t>
    </rPh>
    <phoneticPr fontId="3"/>
  </si>
  <si>
    <t>なお、活動組織の構成に当たっては、地域の実情を踏まえ、関係者が十分協議し、備考</t>
    <phoneticPr fontId="3"/>
  </si>
  <si>
    <t xml:space="preserve"> 議事項を記載した書面をもって構成員に通知しなければならない。</t>
    <rPh sb="1" eb="2">
      <t>ギ</t>
    </rPh>
    <rPh sb="2" eb="4">
      <t>ジコウ</t>
    </rPh>
    <phoneticPr fontId="3"/>
  </si>
  <si>
    <t>４　総会の招集は、少なくともその開催の７日前までに、会議の日時、場所、目的及び審</t>
    <phoneticPr fontId="3"/>
  </si>
  <si>
    <t>第８条　総会はこの規約において別に定めるもののほか､次の各号に掲げる事項を議決する｡</t>
    <phoneticPr fontId="3"/>
  </si>
  <si>
    <t>２　総会においては、第７条第４項によりあらかじめ通知された事項についてのみ議決す</t>
    <phoneticPr fontId="3"/>
  </si>
  <si>
    <t xml:space="preserve"> ることができる。ただし、緊急を要する事項については、この限りでない。</t>
    <phoneticPr fontId="3"/>
  </si>
  <si>
    <t xml:space="preserve"> 同数のときは、議長の決するところによる。</t>
    <rPh sb="1" eb="3">
      <t>ドウスウ</t>
    </rPh>
    <phoneticPr fontId="3"/>
  </si>
  <si>
    <t>３　総会の議事は、第10条に規定するものを除き、出席した構成員の過半数で決し、可否</t>
    <phoneticPr fontId="3"/>
  </si>
  <si>
    <t>による議決を必要とする。</t>
    <phoneticPr fontId="3"/>
  </si>
  <si>
    <t>第10条　次の各号に掲げる事項は、総会において、出席者の議決権の３分の２以上の多数</t>
    <phoneticPr fontId="3"/>
  </si>
  <si>
    <t>かなければならない。</t>
    <phoneticPr fontId="3"/>
  </si>
  <si>
    <t>第11条　活動組織は、第２条の事務所に、次の各号に掲げる書類及び帳簿を備え付けてお</t>
    <phoneticPr fontId="3"/>
  </si>
  <si>
    <t>計と区分して経理する。</t>
    <rPh sb="0" eb="1">
      <t>ケイ</t>
    </rPh>
    <phoneticPr fontId="3"/>
  </si>
  <si>
    <t>第14条　活動組織の資金は、次の各号に掲げるものとし、その会計に当たってはほかの会</t>
    <phoneticPr fontId="3"/>
  </si>
  <si>
    <t>を記録し、常に金銭の残高を明確にしなければならない。</t>
    <phoneticPr fontId="3"/>
  </si>
  <si>
    <t>第20条　出納の事務を行う者は、金銭の出納及び保管を厳正かつ確実に行い、日々の出納</t>
    <phoneticPr fontId="3"/>
  </si>
  <si>
    <t xml:space="preserve"> 収証を発行しないものとする。</t>
    <rPh sb="1" eb="2">
      <t>オサム</t>
    </rPh>
    <rPh sb="2" eb="3">
      <t>ショウ</t>
    </rPh>
    <phoneticPr fontId="3"/>
  </si>
  <si>
    <t>２　金融機関への振込の方法により入金する場合は、入金先の要求がある場合のほか、領</t>
    <phoneticPr fontId="3"/>
  </si>
  <si>
    <t xml:space="preserve"> って支払先の領収証に代えることができる。</t>
    <phoneticPr fontId="3"/>
  </si>
  <si>
    <t>２　金融機関への振込の方法により支払を行うときは、取扱金融機関の振込金受取書をも</t>
    <phoneticPr fontId="3"/>
  </si>
  <si>
    <t>のないよう、適正に管理するものとする。</t>
    <phoneticPr fontId="3"/>
  </si>
  <si>
    <t>第23条　活動組織が購入又は借り入れした器具、備品及び資材については、滅失及びき損</t>
    <phoneticPr fontId="3"/>
  </si>
  <si>
    <t>第24条　活動組織の決算については、代表が事業年度終了後、金銭出納簿、事業報告書及</t>
    <phoneticPr fontId="3"/>
  </si>
  <si>
    <t xml:space="preserve"> に報告するとともに、代表は監査について、毎会計年度終了後</t>
    <phoneticPr fontId="3"/>
  </si>
  <si>
    <t>２　監査役は、前項の書類を受領したときは、これを監査し、監査報告書を作成して代表</t>
    <phoneticPr fontId="3"/>
  </si>
  <si>
    <t>び財産管理台帳を､通常総会の開催の日の</t>
    <phoneticPr fontId="3"/>
  </si>
  <si>
    <t>３　活動組織の設立初年度の活動計画の議決については､第17条中「総会」とあるのは「設</t>
    <phoneticPr fontId="3"/>
  </si>
  <si>
    <t>ならない｡</t>
    <phoneticPr fontId="3"/>
  </si>
  <si>
    <t>日前までに監査役に提出しなければ</t>
    <phoneticPr fontId="3"/>
  </si>
  <si>
    <t xml:space="preserve"> の承認を受けなければならない。</t>
    <rPh sb="2" eb="4">
      <t>ショウニン</t>
    </rPh>
    <rPh sb="3" eb="4">
      <t>ニン</t>
    </rPh>
    <rPh sb="5" eb="6">
      <t>ウ</t>
    </rPh>
    <phoneticPr fontId="3"/>
  </si>
  <si>
    <t>日以内に総会</t>
    <phoneticPr fontId="3"/>
  </si>
  <si>
    <t>任意様式</t>
    <rPh sb="0" eb="2">
      <t>ニンイ</t>
    </rPh>
    <rPh sb="2" eb="4">
      <t>ヨウシキ</t>
    </rPh>
    <phoneticPr fontId="3"/>
  </si>
  <si>
    <t>必須</t>
    <rPh sb="0" eb="2">
      <t>ヒッス</t>
    </rPh>
    <phoneticPr fontId="3"/>
  </si>
  <si>
    <t>品名・規格</t>
    <rPh sb="0" eb="2">
      <t>ヒンメイ</t>
    </rPh>
    <rPh sb="3" eb="5">
      <t>キカク</t>
    </rPh>
    <phoneticPr fontId="3"/>
  </si>
  <si>
    <t>単価</t>
    <rPh sb="0" eb="2">
      <t>タンカ</t>
    </rPh>
    <phoneticPr fontId="3"/>
  </si>
  <si>
    <t>数量</t>
    <rPh sb="0" eb="2">
      <t>スウリョウ</t>
    </rPh>
    <phoneticPr fontId="3"/>
  </si>
  <si>
    <t>価格</t>
    <rPh sb="0" eb="2">
      <t>カカク</t>
    </rPh>
    <phoneticPr fontId="3"/>
  </si>
  <si>
    <t>購入理由等</t>
    <rPh sb="0" eb="2">
      <t>コウニュウ</t>
    </rPh>
    <rPh sb="2" eb="4">
      <t>リユウ</t>
    </rPh>
    <rPh sb="4" eb="5">
      <t>ナド</t>
    </rPh>
    <phoneticPr fontId="3"/>
  </si>
  <si>
    <t>※見積書・カタログ等を添付してください。</t>
  </si>
  <si>
    <t>※購入理由等として次の点を説明してください。</t>
  </si>
  <si>
    <t>　①活動・作業内容に必要な機材・規格であること。</t>
  </si>
  <si>
    <t>　②交付金事業終了後も継続的に必要であること。</t>
  </si>
  <si>
    <t>　③リース、レンタル等との比較検討について。</t>
  </si>
  <si>
    <t>　④購入後の管理・保管について。</t>
  </si>
  <si>
    <t>←規約制定日を入力</t>
    <rPh sb="1" eb="3">
      <t>キヤク</t>
    </rPh>
    <rPh sb="3" eb="5">
      <t>セイテイ</t>
    </rPh>
    <rPh sb="5" eb="6">
      <t>ビ</t>
    </rPh>
    <rPh sb="7" eb="9">
      <t>ニュウリョク</t>
    </rPh>
    <phoneticPr fontId="3"/>
  </si>
  <si>
    <t>←活動組織の事務所又は代表者の住所を入力</t>
    <rPh sb="1" eb="3">
      <t>カツドウ</t>
    </rPh>
    <rPh sb="3" eb="5">
      <t>ソシキ</t>
    </rPh>
    <rPh sb="6" eb="8">
      <t>ジム</t>
    </rPh>
    <rPh sb="8" eb="9">
      <t>ショ</t>
    </rPh>
    <rPh sb="9" eb="10">
      <t>マタ</t>
    </rPh>
    <rPh sb="11" eb="14">
      <t>ダイヒョウシャ</t>
    </rPh>
    <rPh sb="15" eb="17">
      <t>ジュウショ</t>
    </rPh>
    <rPh sb="18" eb="20">
      <t>ニュウリョク</t>
    </rPh>
    <phoneticPr fontId="3"/>
  </si>
  <si>
    <t>←役員の任期を入力（最低でも3年は行うこと）</t>
    <rPh sb="1" eb="3">
      <t>ヤクイン</t>
    </rPh>
    <rPh sb="4" eb="6">
      <t>ニンキ</t>
    </rPh>
    <rPh sb="7" eb="9">
      <t>ニュウリョク</t>
    </rPh>
    <rPh sb="10" eb="12">
      <t>サイテイ</t>
    </rPh>
    <rPh sb="15" eb="16">
      <t>ネン</t>
    </rPh>
    <rPh sb="17" eb="18">
      <t>オコナ</t>
    </rPh>
    <phoneticPr fontId="3"/>
  </si>
  <si>
    <t>←会費徴収が年又は月を選択後　会費を入力</t>
    <rPh sb="1" eb="3">
      <t>カイヒ</t>
    </rPh>
    <rPh sb="3" eb="5">
      <t>チョウシュウ</t>
    </rPh>
    <rPh sb="6" eb="7">
      <t>ネン</t>
    </rPh>
    <rPh sb="7" eb="8">
      <t>マタ</t>
    </rPh>
    <rPh sb="9" eb="10">
      <t>ツキ</t>
    </rPh>
    <rPh sb="11" eb="13">
      <t>センタク</t>
    </rPh>
    <rPh sb="13" eb="14">
      <t>ゴ</t>
    </rPh>
    <rPh sb="15" eb="17">
      <t>カイヒ</t>
    </rPh>
    <rPh sb="18" eb="20">
      <t>ニュウリョク</t>
    </rPh>
    <phoneticPr fontId="3"/>
  </si>
  <si>
    <t>←総会開催通知期限を入力（7日以上）</t>
    <rPh sb="1" eb="3">
      <t>ソウカイ</t>
    </rPh>
    <rPh sb="3" eb="5">
      <t>カイサイ</t>
    </rPh>
    <rPh sb="5" eb="7">
      <t>ツウチ</t>
    </rPh>
    <rPh sb="7" eb="9">
      <t>キゲン</t>
    </rPh>
    <rPh sb="10" eb="12">
      <t>ニュウリョク</t>
    </rPh>
    <rPh sb="14" eb="15">
      <t>ニチ</t>
    </rPh>
    <rPh sb="15" eb="17">
      <t>イジョウ</t>
    </rPh>
    <phoneticPr fontId="3"/>
  </si>
  <si>
    <t>←監査終了後の総会開催までの期間（30日以内）</t>
    <rPh sb="1" eb="3">
      <t>カンサ</t>
    </rPh>
    <rPh sb="3" eb="6">
      <t>シュウリョウゴ</t>
    </rPh>
    <rPh sb="7" eb="9">
      <t>ソウカイ</t>
    </rPh>
    <rPh sb="9" eb="11">
      <t>カイサイ</t>
    </rPh>
    <rPh sb="14" eb="16">
      <t>キカン</t>
    </rPh>
    <rPh sb="19" eb="20">
      <t>ニチ</t>
    </rPh>
    <rPh sb="20" eb="22">
      <t>イナイ</t>
    </rPh>
    <phoneticPr fontId="3"/>
  </si>
  <si>
    <t>←住所を記入</t>
    <rPh sb="1" eb="3">
      <t>ジュウショ</t>
    </rPh>
    <rPh sb="4" eb="6">
      <t>キニュウ</t>
    </rPh>
    <phoneticPr fontId="3"/>
  </si>
  <si>
    <t>←役職、氏名、住所を記入</t>
    <rPh sb="1" eb="3">
      <t>ヤクショク</t>
    </rPh>
    <rPh sb="4" eb="6">
      <t>シメイ</t>
    </rPh>
    <rPh sb="7" eb="9">
      <t>ジュウショ</t>
    </rPh>
    <rPh sb="10" eb="12">
      <t>キニュウ</t>
    </rPh>
    <phoneticPr fontId="3"/>
  </si>
  <si>
    <t>←役職、氏名、住所を記入（役職名が無ければ会員と記入）</t>
    <rPh sb="1" eb="3">
      <t>ヤクショク</t>
    </rPh>
    <rPh sb="4" eb="6">
      <t>シメイ</t>
    </rPh>
    <rPh sb="7" eb="9">
      <t>ジュウショ</t>
    </rPh>
    <rPh sb="10" eb="12">
      <t>キニュウ</t>
    </rPh>
    <rPh sb="13" eb="15">
      <t>ヤクショク</t>
    </rPh>
    <rPh sb="15" eb="16">
      <t>メイ</t>
    </rPh>
    <rPh sb="17" eb="18">
      <t>ナ</t>
    </rPh>
    <rPh sb="21" eb="23">
      <t>カイイン</t>
    </rPh>
    <rPh sb="24" eb="26">
      <t>キニュウ</t>
    </rPh>
    <phoneticPr fontId="3"/>
  </si>
  <si>
    <t>←活動を行う地区の概要及び取り組むこととなった背景等を記入</t>
    <rPh sb="1" eb="3">
      <t>カツドウ</t>
    </rPh>
    <rPh sb="4" eb="5">
      <t>オコナ</t>
    </rPh>
    <rPh sb="6" eb="8">
      <t>チク</t>
    </rPh>
    <rPh sb="9" eb="11">
      <t>ガイヨウ</t>
    </rPh>
    <rPh sb="11" eb="12">
      <t>オヨ</t>
    </rPh>
    <rPh sb="13" eb="14">
      <t>ト</t>
    </rPh>
    <rPh sb="15" eb="16">
      <t>ク</t>
    </rPh>
    <rPh sb="23" eb="25">
      <t>ハイケイ</t>
    </rPh>
    <rPh sb="25" eb="26">
      <t>トウ</t>
    </rPh>
    <rPh sb="27" eb="29">
      <t>キニュウ</t>
    </rPh>
    <phoneticPr fontId="3"/>
  </si>
  <si>
    <t>←どのような取組を行うかを記入</t>
    <rPh sb="6" eb="8">
      <t>トリクミ</t>
    </rPh>
    <rPh sb="9" eb="10">
      <t>オコナ</t>
    </rPh>
    <rPh sb="13" eb="15">
      <t>キニュウ</t>
    </rPh>
    <phoneticPr fontId="3"/>
  </si>
  <si>
    <t>←団体が構成員となる場合、代表者の氏名、住所、団体名を記入（別紙に団体の構成員名簿を添付）</t>
    <rPh sb="1" eb="3">
      <t>ダンタイ</t>
    </rPh>
    <rPh sb="4" eb="7">
      <t>コウセイイン</t>
    </rPh>
    <rPh sb="10" eb="12">
      <t>バアイ</t>
    </rPh>
    <rPh sb="13" eb="16">
      <t>ダイヒョウシャ</t>
    </rPh>
    <rPh sb="17" eb="19">
      <t>シメイ</t>
    </rPh>
    <rPh sb="20" eb="22">
      <t>ジュウショ</t>
    </rPh>
    <rPh sb="23" eb="25">
      <t>ダンタイ</t>
    </rPh>
    <rPh sb="25" eb="26">
      <t>メイ</t>
    </rPh>
    <rPh sb="27" eb="29">
      <t>キニュウ</t>
    </rPh>
    <rPh sb="30" eb="32">
      <t>ベッシ</t>
    </rPh>
    <rPh sb="33" eb="35">
      <t>ダンタイ</t>
    </rPh>
    <rPh sb="36" eb="39">
      <t>コウセイイン</t>
    </rPh>
    <rPh sb="39" eb="41">
      <t>メイボ</t>
    </rPh>
    <rPh sb="42" eb="44">
      <t>テンプ</t>
    </rPh>
    <phoneticPr fontId="3"/>
  </si>
  <si>
    <t>型番　　　　　→</t>
    <rPh sb="0" eb="2">
      <t>カタバン</t>
    </rPh>
    <phoneticPr fontId="3"/>
  </si>
  <si>
    <t>品名　　　　　→</t>
    <rPh sb="0" eb="2">
      <t>ヒンメイ</t>
    </rPh>
    <phoneticPr fontId="3"/>
  </si>
  <si>
    <t>合計</t>
    <rPh sb="0" eb="2">
      <t>ゴウケイ</t>
    </rPh>
    <phoneticPr fontId="3"/>
  </si>
  <si>
    <t>助成</t>
    <rPh sb="0" eb="2">
      <t>ジョセイ</t>
    </rPh>
    <phoneticPr fontId="3"/>
  </si>
  <si>
    <t>1/2</t>
    <phoneticPr fontId="3"/>
  </si>
  <si>
    <t>1/3</t>
    <phoneticPr fontId="3"/>
  </si>
  <si>
    <t>←タイプごとにどのような森にしたいか（目標）と調査方法を記入</t>
    <rPh sb="12" eb="13">
      <t>モリ</t>
    </rPh>
    <rPh sb="19" eb="21">
      <t>モクヒョウ</t>
    </rPh>
    <rPh sb="23" eb="25">
      <t>チョウサ</t>
    </rPh>
    <rPh sb="25" eb="27">
      <t>ホウホウ</t>
    </rPh>
    <rPh sb="28" eb="30">
      <t>キニュウ</t>
    </rPh>
    <phoneticPr fontId="3"/>
  </si>
  <si>
    <t>←安全講習の名称と内容を記入</t>
    <rPh sb="1" eb="3">
      <t>アンゼン</t>
    </rPh>
    <rPh sb="3" eb="5">
      <t>コウシュウ</t>
    </rPh>
    <rPh sb="6" eb="8">
      <t>メイショウ</t>
    </rPh>
    <rPh sb="9" eb="11">
      <t>ナイヨウ</t>
    </rPh>
    <rPh sb="12" eb="14">
      <t>キニュウ</t>
    </rPh>
    <phoneticPr fontId="3"/>
  </si>
  <si>
    <t>←安全作業を行うために必要な用具、物品を記入</t>
    <rPh sb="1" eb="3">
      <t>アンゼン</t>
    </rPh>
    <rPh sb="3" eb="5">
      <t>サギョウ</t>
    </rPh>
    <rPh sb="6" eb="7">
      <t>オコナ</t>
    </rPh>
    <rPh sb="11" eb="13">
      <t>ヒツヨウ</t>
    </rPh>
    <rPh sb="14" eb="16">
      <t>ヨウグ</t>
    </rPh>
    <rPh sb="17" eb="19">
      <t>ブッピン</t>
    </rPh>
    <rPh sb="20" eb="22">
      <t>キニュウ</t>
    </rPh>
    <phoneticPr fontId="3"/>
  </si>
  <si>
    <t>←加入予定の損害保険の名称、種類を記入</t>
    <rPh sb="1" eb="3">
      <t>カニュウ</t>
    </rPh>
    <rPh sb="3" eb="5">
      <t>ヨテイ</t>
    </rPh>
    <rPh sb="6" eb="8">
      <t>ソンガイ</t>
    </rPh>
    <rPh sb="8" eb="10">
      <t>ホケン</t>
    </rPh>
    <rPh sb="11" eb="13">
      <t>メイショウ</t>
    </rPh>
    <rPh sb="14" eb="16">
      <t>シュルイ</t>
    </rPh>
    <rPh sb="17" eb="19">
      <t>キニュウ</t>
    </rPh>
    <phoneticPr fontId="3"/>
  </si>
  <si>
    <t>←4年目以降の管理方法について記入</t>
    <rPh sb="2" eb="4">
      <t>ネンメ</t>
    </rPh>
    <rPh sb="4" eb="6">
      <t>イコウ</t>
    </rPh>
    <rPh sb="7" eb="9">
      <t>カンリ</t>
    </rPh>
    <rPh sb="9" eb="11">
      <t>ホウホウ</t>
    </rPh>
    <rPh sb="15" eb="17">
      <t>キニュウ</t>
    </rPh>
    <phoneticPr fontId="3"/>
  </si>
  <si>
    <t>←団体構成員名簿</t>
    <rPh sb="1" eb="3">
      <t>ダンタイ</t>
    </rPh>
    <rPh sb="3" eb="6">
      <t>コウセイイン</t>
    </rPh>
    <rPh sb="6" eb="8">
      <t>メイボ</t>
    </rPh>
    <phoneticPr fontId="3"/>
  </si>
  <si>
    <t>地番</t>
  </si>
  <si>
    <t>チェンソー</t>
  </si>
  <si>
    <t>チッパー</t>
  </si>
  <si>
    <t>ウインチ</t>
  </si>
  <si>
    <t>バックホウ</t>
  </si>
  <si>
    <t>林内作業車</t>
  </si>
  <si>
    <t>軽架線</t>
  </si>
  <si>
    <t>その他1/2助成機材</t>
  </si>
  <si>
    <t>その他1/3助成機材</t>
  </si>
  <si>
    <t>書記</t>
    <rPh sb="0" eb="2">
      <t>ショキ</t>
    </rPh>
    <phoneticPr fontId="3"/>
  </si>
  <si>
    <t>名</t>
    <rPh sb="0" eb="1">
      <t>メイ</t>
    </rPh>
    <phoneticPr fontId="3"/>
  </si>
  <si>
    <t>組織と事前に協議するものとする。</t>
    <phoneticPr fontId="3"/>
  </si>
  <si>
    <t>名</t>
    <rPh sb="0" eb="1">
      <t>メイ</t>
    </rPh>
    <phoneticPr fontId="3"/>
  </si>
  <si>
    <t>構成員　　　人数合計</t>
    <rPh sb="0" eb="3">
      <t>コウセイイン</t>
    </rPh>
    <rPh sb="6" eb="8">
      <t>ニンズウ</t>
    </rPh>
    <rPh sb="8" eb="10">
      <t>ゴウケイ</t>
    </rPh>
    <phoneticPr fontId="3"/>
  </si>
  <si>
    <t>に置く。</t>
  </si>
  <si>
    <t>計</t>
    <rPh sb="0" eb="1">
      <t>ケイ</t>
    </rPh>
    <phoneticPr fontId="3"/>
  </si>
  <si>
    <t>副代表</t>
    <rPh sb="0" eb="3">
      <t>フクダイヒョウ</t>
    </rPh>
    <phoneticPr fontId="3"/>
  </si>
  <si>
    <t>書記</t>
    <rPh sb="0" eb="2">
      <t>ショキ</t>
    </rPh>
    <phoneticPr fontId="3"/>
  </si>
  <si>
    <t>会計</t>
    <rPh sb="0" eb="2">
      <t>カイケイ</t>
    </rPh>
    <phoneticPr fontId="3"/>
  </si>
  <si>
    <t>監査役</t>
    <rPh sb="0" eb="3">
      <t>カンサヤク</t>
    </rPh>
    <phoneticPr fontId="3"/>
  </si>
  <si>
    <t>代表者氏名</t>
    <rPh sb="0" eb="3">
      <t>ダイヒョウシャ</t>
    </rPh>
    <rPh sb="3" eb="5">
      <t>シメイ</t>
    </rPh>
    <phoneticPr fontId="3"/>
  </si>
  <si>
    <t>活動組織名</t>
    <rPh sb="0" eb="5">
      <t>カツドウソシキメイ</t>
    </rPh>
    <phoneticPr fontId="3"/>
  </si>
  <si>
    <t>林野庁</t>
  </si>
  <si>
    <t>記入者　役職・氏名</t>
  </si>
  <si>
    <t>業種</t>
  </si>
  <si>
    <t>（○を付ける。複数選択可）</t>
  </si>
  <si>
    <t>雇用労働者の有無</t>
  </si>
  <si>
    <t>記入日</t>
  </si>
  <si>
    <t>具体的な事項</t>
  </si>
  <si>
    <t xml:space="preserve">○:実施 </t>
  </si>
  <si>
    <t>×:実施していない</t>
  </si>
  <si>
    <t>△:今後、実施予定</t>
  </si>
  <si>
    <t>1-(1)</t>
  </si>
  <si>
    <t>人的対応力の向上</t>
  </si>
  <si>
    <t>1-(1)-①</t>
  </si>
  <si>
    <t>作業事故防止に向けた方針を表明し、具体的な目標を設定する。</t>
  </si>
  <si>
    <t xml:space="preserve">1-(1)-② </t>
  </si>
  <si>
    <t>知識、経験等を踏まえて、安全対策の責任者や担当者を選任する。</t>
  </si>
  <si>
    <t>1-(1)-③</t>
  </si>
  <si>
    <t>作業安全に関する研修・教育等を受ける。また、作業安全に関する最新の知見や情報の幅広い収集に努める。</t>
  </si>
  <si>
    <t>1-(1)-④</t>
  </si>
  <si>
    <t>適切な技能や免許等が必要な業務には、有資格者を就かせる。</t>
  </si>
  <si>
    <t>1-(1)-⑤</t>
  </si>
  <si>
    <t>職場での朝礼や定期的な集会等により、作業の計画や安全意識を周知・徹底する。</t>
  </si>
  <si>
    <t>1-(1)-⑥</t>
  </si>
  <si>
    <t>安全対策の推進に向け、従事者の提案を促す。</t>
  </si>
  <si>
    <t>1-(2)</t>
  </si>
  <si>
    <t>作業安全のためのルールや手順の順守</t>
  </si>
  <si>
    <t>1-(2)-①</t>
  </si>
  <si>
    <t>関係法令等を遵守する。</t>
  </si>
  <si>
    <t>1-(5)-①</t>
  </si>
  <si>
    <t>行政等への報告義務のない軽微な負傷を含む事故事例やヒヤリ・ハット事例を積極的に収集・分析・共有し、再発防止策を講じるとともに危険予知能力を高める。</t>
  </si>
  <si>
    <t>1-(5)-②</t>
  </si>
  <si>
    <t>実施した作業安全対策の内容を記録する。</t>
  </si>
  <si>
    <t>事故発生時に備える</t>
  </si>
  <si>
    <t>2-(1)</t>
  </si>
  <si>
    <t>労災保険への加入等、補償措置の確保</t>
  </si>
  <si>
    <t>2-(1)-①</t>
  </si>
  <si>
    <t>経営者や家族従事者を含めて、労災保険やその他の補償措置を講じる。</t>
  </si>
  <si>
    <t>2-(2)</t>
  </si>
  <si>
    <t>事故後の速やかな対応策、再発防止策の検討と実施</t>
  </si>
  <si>
    <t>2-(2)-①</t>
  </si>
  <si>
    <t>事故が発生した場合の対応（救護・搬送、連絡、その後の調査、労基署への届出、再発防止策の策定等）の手順を明文化する。</t>
  </si>
  <si>
    <t>2-(3)</t>
  </si>
  <si>
    <t>事故時の事業継続のための備え</t>
  </si>
  <si>
    <t>2-(3)-①</t>
  </si>
  <si>
    <t>事故により従事者が作業に従事ができなくなった場合等に事業が継続できるよう、あらかじめ方策を検討する。</t>
  </si>
  <si>
    <t>高性能林業機械やチェーンソー等、資機材等の使用に当たっては、取扱説明書の確認等を通じて適切な使用方法を理解する。</t>
  </si>
  <si>
    <t>作業に応じ、安全に配慮した服装や保護具等を着用する。</t>
  </si>
  <si>
    <t>日常的な確認や健康診断、ストレスチェック等により、健康状態の管理を行う。</t>
  </si>
  <si>
    <t>作業中に必要な休憩をとる。また、暑熱環境下では水分や塩分を摂取する。</t>
  </si>
  <si>
    <t>作業安全対策に知見のある第三者等によるチェック及び指導を受ける。</t>
  </si>
  <si>
    <t>資機材、設備等の安全性の確保</t>
  </si>
  <si>
    <t>燃料や薬剤など危険性・有害性のある資材は、適切に保管し、安全に取り扱う。</t>
  </si>
  <si>
    <t>機械や刃物等の日常点検・整備・保管を適切に行う。</t>
  </si>
  <si>
    <t>資機材、設備等を導入・更新する際には、可能な限り安全に配慮したものを選択する。</t>
  </si>
  <si>
    <t>作業環境の改善</t>
  </si>
  <si>
    <t>職場や個人の状況に応じ、適切な作業分担を行う。また、日々の健康状態に応じて適切に分担を変更する。</t>
  </si>
  <si>
    <t>高齢者を雇用する場合は、高齢者に配慮した作業環境の整備、作業管理を行う。</t>
  </si>
  <si>
    <t>現場の危険箇所を予め特定し、改善・整備や注意喚起を行う。</t>
  </si>
  <si>
    <t>４Ｓ（整理・整頓・清潔・清掃）活動を行う。</t>
  </si>
  <si>
    <t>事故事例やヒヤリ・ハット事例などの情報の分析と活用</t>
  </si>
  <si>
    <t>1-(2)-②</t>
  </si>
  <si>
    <t>1-(2)-③</t>
  </si>
  <si>
    <t>1-(2)-④</t>
  </si>
  <si>
    <t>1-(2)-⑤</t>
  </si>
  <si>
    <t>1-(2)-⑥</t>
  </si>
  <si>
    <t>1-(3)</t>
  </si>
  <si>
    <t>1-(3)-①</t>
  </si>
  <si>
    <t>1-(3)-②</t>
  </si>
  <si>
    <t>1-(3)-③</t>
  </si>
  <si>
    <t>1-(4)</t>
  </si>
  <si>
    <t>1-(4)-①</t>
  </si>
  <si>
    <t>1-(4)-②</t>
  </si>
  <si>
    <t>1-(4)-③</t>
  </si>
  <si>
    <t>1-(4)-④</t>
  </si>
  <si>
    <t>1-(4)-⑤</t>
  </si>
  <si>
    <t>1-(5)</t>
  </si>
  <si>
    <t>有　／　無</t>
    <phoneticPr fontId="3"/>
  </si>
  <si>
    <t>現在の取組状況をご記入下さい。</t>
  </si>
  <si>
    <t>活動組織名</t>
    <rPh sb="0" eb="2">
      <t>カツドウ</t>
    </rPh>
    <rPh sb="2" eb="4">
      <t>ソシキ</t>
    </rPh>
    <phoneticPr fontId="3"/>
  </si>
  <si>
    <t>農林水産業・食品産業の作業安全のための規範（個別規範：林業）　</t>
    <phoneticPr fontId="3"/>
  </si>
  <si>
    <t>１　この規約は、</t>
    <phoneticPr fontId="3"/>
  </si>
  <si>
    <t xml:space="preserve"> らず、</t>
    <phoneticPr fontId="3"/>
  </si>
  <si>
    <t>撮影日</t>
    <rPh sb="0" eb="3">
      <t>サツエイビ</t>
    </rPh>
    <phoneticPr fontId="3"/>
  </si>
  <si>
    <t>素材生産／造林・保育／その他（里山整備）</t>
    <rPh sb="15" eb="17">
      <t>サトヤマ</t>
    </rPh>
    <rPh sb="17" eb="19">
      <t>セイビ</t>
    </rPh>
    <phoneticPr fontId="3"/>
  </si>
  <si>
    <t>個別規範：林業</t>
  </si>
  <si>
    <t>該当組織　　　　　　のみ</t>
    <rPh sb="0" eb="2">
      <t>ガイトウ</t>
    </rPh>
    <rPh sb="2" eb="4">
      <t>ソシキ</t>
    </rPh>
    <phoneticPr fontId="3"/>
  </si>
  <si>
    <t>購入予定の資機材のカタログなど</t>
    <rPh sb="0" eb="2">
      <t>コウニュウ</t>
    </rPh>
    <rPh sb="2" eb="4">
      <t>ヨテイ</t>
    </rPh>
    <rPh sb="5" eb="8">
      <t>シキザイ</t>
    </rPh>
    <phoneticPr fontId="3"/>
  </si>
  <si>
    <t>活動予定地現況写真</t>
    <rPh sb="0" eb="2">
      <t>カツドウ</t>
    </rPh>
    <rPh sb="2" eb="5">
      <t>ヨテイチ</t>
    </rPh>
    <rPh sb="5" eb="7">
      <t>ゲンキョウ</t>
    </rPh>
    <rPh sb="7" eb="9">
      <t>シャシン</t>
    </rPh>
    <phoneticPr fontId="3"/>
  </si>
  <si>
    <t>(熊多別紙第3号様式)</t>
    <phoneticPr fontId="3"/>
  </si>
  <si>
    <t>対象森林一覧表　　　　</t>
    <rPh sb="0" eb="2">
      <t>タイショウ</t>
    </rPh>
    <rPh sb="2" eb="4">
      <t>シンリン</t>
    </rPh>
    <rPh sb="4" eb="7">
      <t>イチランヒョウ</t>
    </rPh>
    <phoneticPr fontId="3"/>
  </si>
  <si>
    <t>活動組織名</t>
    <rPh sb="0" eb="2">
      <t>カツドウ</t>
    </rPh>
    <rPh sb="2" eb="4">
      <t>ソシキ</t>
    </rPh>
    <rPh sb="4" eb="5">
      <t>メイ</t>
    </rPh>
    <phoneticPr fontId="3"/>
  </si>
  <si>
    <t>協定
№</t>
    <rPh sb="0" eb="2">
      <t>キョウテイ</t>
    </rPh>
    <phoneticPr fontId="3"/>
  </si>
  <si>
    <t>氏名・名義</t>
    <rPh sb="3" eb="5">
      <t>メイギ</t>
    </rPh>
    <phoneticPr fontId="3"/>
  </si>
  <si>
    <t>相続人・納税者・管理人</t>
    <rPh sb="0" eb="3">
      <t>ソウゾクニン</t>
    </rPh>
    <rPh sb="4" eb="7">
      <t>ノウゼイシャ</t>
    </rPh>
    <rPh sb="8" eb="11">
      <t>カンリニン</t>
    </rPh>
    <phoneticPr fontId="3"/>
  </si>
  <si>
    <t>林班</t>
    <rPh sb="0" eb="2">
      <t>リンパン</t>
    </rPh>
    <phoneticPr fontId="3"/>
  </si>
  <si>
    <t>小班</t>
    <rPh sb="0" eb="2">
      <t>ショウハン</t>
    </rPh>
    <phoneticPr fontId="3"/>
  </si>
  <si>
    <t>大字</t>
    <rPh sb="0" eb="2">
      <t>オオアザ</t>
    </rPh>
    <phoneticPr fontId="19"/>
  </si>
  <si>
    <t>小字</t>
    <rPh sb="0" eb="2">
      <t>コアザ</t>
    </rPh>
    <phoneticPr fontId="19"/>
  </si>
  <si>
    <t>地目</t>
    <rPh sb="0" eb="2">
      <t>チモク</t>
    </rPh>
    <phoneticPr fontId="19"/>
  </si>
  <si>
    <t>面積（㎡）</t>
    <rPh sb="0" eb="2">
      <t>メンセキ</t>
    </rPh>
    <phoneticPr fontId="19"/>
  </si>
  <si>
    <t>同意書</t>
    <rPh sb="0" eb="3">
      <t>ドウイショ</t>
    </rPh>
    <phoneticPr fontId="3"/>
  </si>
  <si>
    <t>森林経営計画</t>
    <rPh sb="0" eb="2">
      <t>シンリン</t>
    </rPh>
    <rPh sb="2" eb="4">
      <t>ケイエイ</t>
    </rPh>
    <rPh sb="4" eb="6">
      <t>ケイカク</t>
    </rPh>
    <phoneticPr fontId="3"/>
  </si>
  <si>
    <t>⇒</t>
    <phoneticPr fontId="3"/>
  </si>
  <si>
    <t>事業者向け　チェックシート</t>
    <phoneticPr fontId="3"/>
  </si>
  <si>
    <t>　改定日を記載してください。例)令和4年4月20日改定</t>
    <rPh sb="1" eb="4">
      <t>カイテイビ</t>
    </rPh>
    <rPh sb="5" eb="7">
      <t>キサイ</t>
    </rPh>
    <rPh sb="14" eb="15">
      <t>レイ</t>
    </rPh>
    <rPh sb="16" eb="18">
      <t>レイワ</t>
    </rPh>
    <rPh sb="19" eb="20">
      <t>ネン</t>
    </rPh>
    <rPh sb="21" eb="22">
      <t>ガツ</t>
    </rPh>
    <rPh sb="24" eb="25">
      <t>ニチ</t>
    </rPh>
    <rPh sb="25" eb="27">
      <t>カイテイ</t>
    </rPh>
    <phoneticPr fontId="3"/>
  </si>
  <si>
    <t>（２）団体</t>
  </si>
  <si>
    <t>団体名</t>
    <rPh sb="0" eb="2">
      <t>ダンタイ</t>
    </rPh>
    <rPh sb="2" eb="3">
      <t>メイ</t>
    </rPh>
    <phoneticPr fontId="3"/>
  </si>
  <si>
    <t>注：団体においては、活動組織の構成員となる者は代表者とし、構成員名簿を添付すること。</t>
  </si>
  <si>
    <t>２．交付決定を受けた交付金額が採択申請額又は採択付申請予定額に達しない場合におい
　　ても異議を申し立てないこと。</t>
    <rPh sb="15" eb="17">
      <t>サイタク</t>
    </rPh>
    <rPh sb="22" eb="24">
      <t>サイタク</t>
    </rPh>
    <phoneticPr fontId="3"/>
  </si>
  <si>
    <t>10月</t>
  </si>
  <si>
    <t>11月</t>
  </si>
  <si>
    <t>12月</t>
  </si>
  <si>
    <t>刈払機</t>
    <rPh sb="0" eb="1">
      <t>カリ</t>
    </rPh>
    <rPh sb="1" eb="2">
      <t>ハラ</t>
    </rPh>
    <phoneticPr fontId="19"/>
  </si>
  <si>
    <t>薪割機</t>
    <phoneticPr fontId="19"/>
  </si>
  <si>
    <t>資　機　材　等　購　入　理　由　書</t>
    <rPh sb="0" eb="1">
      <t>シ</t>
    </rPh>
    <rPh sb="2" eb="3">
      <t>キ</t>
    </rPh>
    <rPh sb="4" eb="5">
      <t>ザイ</t>
    </rPh>
    <rPh sb="6" eb="7">
      <t>ナド</t>
    </rPh>
    <rPh sb="8" eb="9">
      <t>コウ</t>
    </rPh>
    <rPh sb="10" eb="11">
      <t>イ</t>
    </rPh>
    <rPh sb="12" eb="13">
      <t>リ</t>
    </rPh>
    <rPh sb="14" eb="15">
      <t>ユ</t>
    </rPh>
    <rPh sb="16" eb="17">
      <t>ショ</t>
    </rPh>
    <phoneticPr fontId="3"/>
  </si>
  <si>
    <t>代表</t>
    <rPh sb="0" eb="2">
      <t>ダイヒョウ</t>
    </rPh>
    <phoneticPr fontId="3"/>
  </si>
  <si>
    <t>会長</t>
    <rPh sb="0" eb="2">
      <t>カイチョウ</t>
    </rPh>
    <phoneticPr fontId="3"/>
  </si>
  <si>
    <t>理事長</t>
    <rPh sb="0" eb="3">
      <t>リジチョウ</t>
    </rPh>
    <phoneticPr fontId="3"/>
  </si>
  <si>
    <t>代表理事長</t>
    <rPh sb="0" eb="2">
      <t>ダイヒョウ</t>
    </rPh>
    <rPh sb="2" eb="5">
      <t>リジチョウ</t>
    </rPh>
    <phoneticPr fontId="3"/>
  </si>
  <si>
    <t>代表理事組合長</t>
    <rPh sb="0" eb="4">
      <t>ダイヒョウリジ</t>
    </rPh>
    <rPh sb="4" eb="7">
      <t>クミアイチョウ</t>
    </rPh>
    <phoneticPr fontId="3"/>
  </si>
  <si>
    <t>規格等</t>
  </si>
  <si>
    <t>購入予定価格</t>
  </si>
  <si>
    <t>耐用年数</t>
  </si>
  <si>
    <t>年間貸出日数（運転日）</t>
  </si>
  <si>
    <t>維持修理費率</t>
  </si>
  <si>
    <t>年間管理費率</t>
  </si>
  <si>
    <t>残存率</t>
  </si>
  <si>
    <t>投資金利率</t>
  </si>
  <si>
    <t>一般管理費比率</t>
  </si>
  <si>
    <t>利益率</t>
  </si>
  <si>
    <t>賃貸料</t>
  </si>
  <si>
    <t>購入台数</t>
    <rPh sb="0" eb="4">
      <t>コウニュウダイスウ</t>
    </rPh>
    <phoneticPr fontId="3"/>
  </si>
  <si>
    <t>購入同額日数（交付金相当額）</t>
  </si>
  <si>
    <t>交付金活動日数算出</t>
  </si>
  <si>
    <t>比較表</t>
  </si>
  <si>
    <t>活動メニュー</t>
  </si>
  <si>
    <t>活動年次数</t>
    <rPh sb="3" eb="4">
      <t>ジ</t>
    </rPh>
    <rPh sb="4" eb="5">
      <t>スウ</t>
    </rPh>
    <phoneticPr fontId="3"/>
  </si>
  <si>
    <t>活動面積(ha)</t>
  </si>
  <si>
    <t>国の交付額(円)</t>
  </si>
  <si>
    <t>活動日数(日）</t>
  </si>
  <si>
    <t>品目</t>
  </si>
  <si>
    <t>判定</t>
  </si>
  <si>
    <t>備考</t>
  </si>
  <si>
    <t>合計</t>
  </si>
  <si>
    <t>レンタル料金設定基準表</t>
  </si>
  <si>
    <t>資　機　材　購　入　・　レ　ン　タ　ル　比　較　表</t>
    <rPh sb="0" eb="1">
      <t>シ</t>
    </rPh>
    <rPh sb="2" eb="3">
      <t>キ</t>
    </rPh>
    <rPh sb="4" eb="5">
      <t>ザイ</t>
    </rPh>
    <rPh sb="6" eb="7">
      <t>コウ</t>
    </rPh>
    <rPh sb="8" eb="9">
      <t>ニュウ</t>
    </rPh>
    <rPh sb="20" eb="21">
      <t>ヒ</t>
    </rPh>
    <rPh sb="22" eb="23">
      <t>カク</t>
    </rPh>
    <rPh sb="24" eb="25">
      <t>ヒョウ</t>
    </rPh>
    <phoneticPr fontId="3"/>
  </si>
  <si>
    <t>レンタル料金算定表</t>
    <rPh sb="4" eb="6">
      <t>リョウキン</t>
    </rPh>
    <rPh sb="6" eb="8">
      <t>サンテイ</t>
    </rPh>
    <rPh sb="8" eb="9">
      <t>ヒョウ</t>
    </rPh>
    <phoneticPr fontId="3"/>
  </si>
  <si>
    <t>賃貸料（レンタル料）= 購入価格 ×　｛（償却費率+維持修理費率/耐用年数） +　年間管理費率 + 投資金利率｝×（1/年間貸出数）×｛1+（一般管理費率+利益率）｝</t>
    <rPh sb="0" eb="3">
      <t>チンタイリョウ</t>
    </rPh>
    <rPh sb="8" eb="9">
      <t>リョウ</t>
    </rPh>
    <phoneticPr fontId="3"/>
  </si>
  <si>
    <t>購入予定品目</t>
    <phoneticPr fontId="3"/>
  </si>
  <si>
    <t>刈払機</t>
    <rPh sb="0" eb="1">
      <t>カリ</t>
    </rPh>
    <rPh sb="1" eb="2">
      <t>ハラ</t>
    </rPh>
    <phoneticPr fontId="3"/>
  </si>
  <si>
    <t>薪割機</t>
    <phoneticPr fontId="3"/>
  </si>
  <si>
    <t>活動計画書</t>
    <rPh sb="0" eb="5">
      <t>カツドウケイカクショ</t>
    </rPh>
    <phoneticPr fontId="3"/>
  </si>
  <si>
    <t>資機材等購入理由書</t>
    <phoneticPr fontId="3"/>
  </si>
  <si>
    <t>資機材購入・レンタル比較表</t>
    <rPh sb="0" eb="5">
      <t>シキザイコウニュウ</t>
    </rPh>
    <rPh sb="10" eb="13">
      <t>ヒカクヒョウ</t>
    </rPh>
    <phoneticPr fontId="3"/>
  </si>
  <si>
    <t>活動予定地現況写真(地番ごと)</t>
    <rPh sb="10" eb="12">
      <t>チバン</t>
    </rPh>
    <phoneticPr fontId="3"/>
  </si>
  <si>
    <t>確認事項</t>
    <rPh sb="0" eb="4">
      <t>カクニンジコウ</t>
    </rPh>
    <phoneticPr fontId="3"/>
  </si>
  <si>
    <t>各土地の所有者と協定を結ぶ</t>
    <rPh sb="0" eb="1">
      <t>カク</t>
    </rPh>
    <rPh sb="1" eb="3">
      <t>トチ</t>
    </rPh>
    <rPh sb="4" eb="7">
      <t>ショユウシャ</t>
    </rPh>
    <rPh sb="8" eb="10">
      <t>キョウテイ</t>
    </rPh>
    <rPh sb="11" eb="12">
      <t>ムス</t>
    </rPh>
    <phoneticPr fontId="3"/>
  </si>
  <si>
    <t>明確な購入理由を記載</t>
    <rPh sb="0" eb="2">
      <t>メイカク</t>
    </rPh>
    <rPh sb="3" eb="7">
      <t>コウニュウリユウ</t>
    </rPh>
    <rPh sb="8" eb="10">
      <t>キサイ</t>
    </rPh>
    <phoneticPr fontId="3"/>
  </si>
  <si>
    <t>活動組織　規約</t>
    <rPh sb="0" eb="4">
      <t>カツドウソシキ</t>
    </rPh>
    <rPh sb="5" eb="7">
      <t>キヤク</t>
    </rPh>
    <phoneticPr fontId="3"/>
  </si>
  <si>
    <t>法人は定款を提出</t>
    <phoneticPr fontId="3"/>
  </si>
  <si>
    <t>参加同意書</t>
    <rPh sb="0" eb="5">
      <t>サンカドウイショ</t>
    </rPh>
    <phoneticPr fontId="3"/>
  </si>
  <si>
    <t>任意様式</t>
    <rPh sb="0" eb="4">
      <t>ニンイヨウシキ</t>
    </rPh>
    <phoneticPr fontId="3"/>
  </si>
  <si>
    <t>課税明細書、登記事項等</t>
    <rPh sb="0" eb="4">
      <t>カゼイメイサイ</t>
    </rPh>
    <rPh sb="4" eb="5">
      <t>ショ</t>
    </rPh>
    <rPh sb="6" eb="10">
      <t>トウキジコウ</t>
    </rPh>
    <rPh sb="10" eb="11">
      <t>ナド</t>
    </rPh>
    <phoneticPr fontId="3"/>
  </si>
  <si>
    <t>地番、地目が確認出来るものの写し</t>
    <rPh sb="14" eb="15">
      <t>ウツ</t>
    </rPh>
    <phoneticPr fontId="3"/>
  </si>
  <si>
    <t>採択が決定されてすぐに　　　　活動したい組織は要提出</t>
    <rPh sb="0" eb="2">
      <t>サイタク</t>
    </rPh>
    <rPh sb="3" eb="5">
      <t>ケッテイ</t>
    </rPh>
    <rPh sb="15" eb="17">
      <t>カツドウ</t>
    </rPh>
    <rPh sb="20" eb="22">
      <t>ソシキ</t>
    </rPh>
    <rPh sb="23" eb="24">
      <t>ヨウ</t>
    </rPh>
    <rPh sb="24" eb="26">
      <t>テイシュツ</t>
    </rPh>
    <phoneticPr fontId="3"/>
  </si>
  <si>
    <t>№</t>
    <phoneticPr fontId="3"/>
  </si>
  <si>
    <t>様式番号</t>
    <rPh sb="0" eb="4">
      <t>ヨウシキバンゴウ</t>
    </rPh>
    <phoneticPr fontId="3"/>
  </si>
  <si>
    <t>様式名</t>
    <rPh sb="0" eb="3">
      <t>ヨウシキメイ</t>
    </rPh>
    <phoneticPr fontId="3"/>
  </si>
  <si>
    <t>活動組織確認</t>
    <rPh sb="0" eb="4">
      <t>カツドウソシキ</t>
    </rPh>
    <rPh sb="4" eb="6">
      <t>カクニン</t>
    </rPh>
    <phoneticPr fontId="3"/>
  </si>
  <si>
    <t>事務局　確認</t>
    <rPh sb="0" eb="3">
      <t>ジムキョク</t>
    </rPh>
    <rPh sb="4" eb="6">
      <t>カクニン</t>
    </rPh>
    <phoneticPr fontId="3"/>
  </si>
  <si>
    <t>相見積もりで価格の安い方から購入するため２社分提出</t>
    <phoneticPr fontId="3"/>
  </si>
  <si>
    <t>資機材見積書</t>
    <rPh sb="0" eb="3">
      <t>シキザイ</t>
    </rPh>
    <rPh sb="3" eb="6">
      <t>ミツモリショ</t>
    </rPh>
    <phoneticPr fontId="3"/>
  </si>
  <si>
    <t>採択申請書</t>
    <phoneticPr fontId="3"/>
  </si>
  <si>
    <t>図面　1/5000　以上</t>
    <rPh sb="0" eb="2">
      <t>ズメン</t>
    </rPh>
    <rPh sb="10" eb="12">
      <t>イジョウ</t>
    </rPh>
    <phoneticPr fontId="3"/>
  </si>
  <si>
    <t>農林水産業・食品産業の作業安全のための規範　</t>
    <phoneticPr fontId="3"/>
  </si>
  <si>
    <t>活動タイプ</t>
    <rPh sb="0" eb="2">
      <t>カツドウ</t>
    </rPh>
    <phoneticPr fontId="3"/>
  </si>
  <si>
    <t>所有者氏名</t>
    <rPh sb="0" eb="3">
      <t>ショユウシャ</t>
    </rPh>
    <rPh sb="3" eb="5">
      <t>シメイ</t>
    </rPh>
    <phoneticPr fontId="3"/>
  </si>
  <si>
    <t>住　所</t>
    <rPh sb="0" eb="1">
      <t>ジュウ</t>
    </rPh>
    <rPh sb="2" eb="3">
      <t>ショ</t>
    </rPh>
    <phoneticPr fontId="3"/>
  </si>
  <si>
    <t>所在地　</t>
    <phoneticPr fontId="3"/>
  </si>
  <si>
    <t>面　積　</t>
    <phoneticPr fontId="3"/>
  </si>
  <si>
    <t>長官通知）に基づき、</t>
    <phoneticPr fontId="3"/>
  </si>
  <si>
    <t>※　申請をするには下記の書類が必要です。一式揃っているか事前にご確認ください。</t>
    <rPh sb="2" eb="4">
      <t>シンセイ</t>
    </rPh>
    <rPh sb="9" eb="11">
      <t>カキ</t>
    </rPh>
    <rPh sb="12" eb="14">
      <t>ショルイ</t>
    </rPh>
    <rPh sb="15" eb="17">
      <t>ヒツヨウ</t>
    </rPh>
    <rPh sb="20" eb="22">
      <t>イッシキ</t>
    </rPh>
    <rPh sb="22" eb="23">
      <t>ソロ</t>
    </rPh>
    <rPh sb="28" eb="30">
      <t>ジゼン</t>
    </rPh>
    <rPh sb="32" eb="34">
      <t>カクニン</t>
    </rPh>
    <phoneticPr fontId="3"/>
  </si>
  <si>
    <t>メーカー名　→</t>
    <rPh sb="4" eb="5">
      <t>メイ</t>
    </rPh>
    <phoneticPr fontId="3"/>
  </si>
  <si>
    <t>（役員の定数及び選任）</t>
    <phoneticPr fontId="3"/>
  </si>
  <si>
    <t>附　則</t>
    <phoneticPr fontId="3"/>
  </si>
  <si>
    <t>1日当たりの賃金(円)</t>
    <phoneticPr fontId="3"/>
  </si>
  <si>
    <t>注：団体においては、活動組織の構成員となる者は代表者とし、構成員名簿を添付す</t>
  </si>
  <si>
    <t>ること。</t>
  </si>
  <si>
    <t>（３）構成員名簿</t>
    <rPh sb="3" eb="6">
      <t>コウセイイン</t>
    </rPh>
    <rPh sb="6" eb="8">
      <t>メイボ</t>
    </rPh>
    <phoneticPr fontId="3"/>
  </si>
  <si>
    <t>稼働日数　（日）</t>
    <rPh sb="0" eb="2">
      <t>カドウ</t>
    </rPh>
    <rPh sb="2" eb="3">
      <t>ニチ</t>
    </rPh>
    <rPh sb="3" eb="4">
      <t>スウ</t>
    </rPh>
    <rPh sb="6" eb="7">
      <t>ニチ</t>
    </rPh>
    <phoneticPr fontId="3"/>
  </si>
  <si>
    <t>機械稼働予定率（％）</t>
    <rPh sb="0" eb="2">
      <t>キカイ</t>
    </rPh>
    <rPh sb="2" eb="4">
      <t>カドウ</t>
    </rPh>
    <rPh sb="4" eb="6">
      <t>ヨテイ</t>
    </rPh>
    <rPh sb="6" eb="7">
      <t>リツ</t>
    </rPh>
    <phoneticPr fontId="3"/>
  </si>
  <si>
    <t>申請時
（します）</t>
    <rPh sb="0" eb="3">
      <t>シンセイジ</t>
    </rPh>
    <phoneticPr fontId="45"/>
  </si>
  <si>
    <t>報告時
（しました）</t>
    <rPh sb="0" eb="2">
      <t>ホウコク</t>
    </rPh>
    <rPh sb="2" eb="3">
      <t>ジ</t>
    </rPh>
    <phoneticPr fontId="45"/>
  </si>
  <si>
    <t>（５）廃棄物の発生抑制、
　　　適正な循環的な利用及び適正な処分</t>
    <rPh sb="3" eb="6">
      <t>ハイキブツ</t>
    </rPh>
    <rPh sb="7" eb="9">
      <t>ハッセイ</t>
    </rPh>
    <rPh sb="9" eb="11">
      <t>ヨクセイ</t>
    </rPh>
    <rPh sb="16" eb="18">
      <t>テキセイ</t>
    </rPh>
    <rPh sb="19" eb="21">
      <t>ジュンカン</t>
    </rPh>
    <rPh sb="21" eb="22">
      <t>テキ</t>
    </rPh>
    <rPh sb="23" eb="25">
      <t>リヨウ</t>
    </rPh>
    <rPh sb="25" eb="26">
      <t>オヨ</t>
    </rPh>
    <rPh sb="27" eb="29">
      <t>テキセイ</t>
    </rPh>
    <rPh sb="30" eb="32">
      <t>ショブン</t>
    </rPh>
    <phoneticPr fontId="45"/>
  </si>
  <si>
    <t>①</t>
    <phoneticPr fontId="45"/>
  </si>
  <si>
    <t>⑧</t>
    <phoneticPr fontId="45"/>
  </si>
  <si>
    <t>②</t>
    <phoneticPr fontId="45"/>
  </si>
  <si>
    <t>⑨</t>
    <phoneticPr fontId="45"/>
  </si>
  <si>
    <t>（２）適正な防除</t>
    <phoneticPr fontId="45"/>
  </si>
  <si>
    <t>③</t>
    <phoneticPr fontId="45"/>
  </si>
  <si>
    <t>⑩</t>
    <phoneticPr fontId="45"/>
  </si>
  <si>
    <t>④</t>
    <phoneticPr fontId="45"/>
  </si>
  <si>
    <t>（７）環境関係法令の遵守等</t>
    <rPh sb="3" eb="5">
      <t>カンキョウ</t>
    </rPh>
    <rPh sb="5" eb="7">
      <t>カンケイ</t>
    </rPh>
    <rPh sb="7" eb="9">
      <t>ホウレイ</t>
    </rPh>
    <rPh sb="10" eb="12">
      <t>ジュンシュ</t>
    </rPh>
    <rPh sb="12" eb="13">
      <t>トウ</t>
    </rPh>
    <phoneticPr fontId="45"/>
  </si>
  <si>
    <t>（３）エネルギーの節減</t>
    <rPh sb="9" eb="11">
      <t>セツゲン</t>
    </rPh>
    <phoneticPr fontId="45"/>
  </si>
  <si>
    <t>⑪</t>
    <phoneticPr fontId="45"/>
  </si>
  <si>
    <t>⑤</t>
    <phoneticPr fontId="45"/>
  </si>
  <si>
    <t>⑫</t>
    <phoneticPr fontId="45"/>
  </si>
  <si>
    <t>⑥</t>
    <phoneticPr fontId="45"/>
  </si>
  <si>
    <t>⑬</t>
    <phoneticPr fontId="45"/>
  </si>
  <si>
    <t>⑭</t>
    <phoneticPr fontId="45"/>
  </si>
  <si>
    <t>（４）悪臭及び害虫の発生防止</t>
    <rPh sb="3" eb="5">
      <t>アクシュウ</t>
    </rPh>
    <rPh sb="5" eb="6">
      <t>オヨ</t>
    </rPh>
    <rPh sb="7" eb="9">
      <t>ガイチュウ</t>
    </rPh>
    <rPh sb="10" eb="12">
      <t>ハッセイ</t>
    </rPh>
    <rPh sb="12" eb="14">
      <t>ボウシ</t>
    </rPh>
    <phoneticPr fontId="45"/>
  </si>
  <si>
    <t>⑦</t>
    <phoneticPr fontId="45"/>
  </si>
  <si>
    <t>３．着手予定年月日</t>
    <rPh sb="2" eb="4">
      <t>チャクシュ</t>
    </rPh>
    <rPh sb="4" eb="6">
      <t>ヨテイ</t>
    </rPh>
    <rPh sb="6" eb="9">
      <t>ネンガッピ</t>
    </rPh>
    <phoneticPr fontId="3"/>
  </si>
  <si>
    <t>①</t>
    <phoneticPr fontId="3"/>
  </si>
  <si>
    <t>令和</t>
    <rPh sb="0" eb="2">
      <t>レイワ</t>
    </rPh>
    <phoneticPr fontId="3"/>
  </si>
  <si>
    <t>②</t>
    <phoneticPr fontId="3"/>
  </si>
  <si>
    <t>③</t>
    <phoneticPr fontId="3"/>
  </si>
  <si>
    <t>④</t>
    <phoneticPr fontId="3"/>
  </si>
  <si>
    <t>⑤</t>
    <phoneticPr fontId="3"/>
  </si>
  <si>
    <t>⑥</t>
    <phoneticPr fontId="3"/>
  </si>
  <si>
    <t>環境負荷低減のクロスコンプライアンス チェックシート</t>
    <rPh sb="0" eb="2">
      <t>カンキョウ</t>
    </rPh>
    <rPh sb="2" eb="4">
      <t>フカ</t>
    </rPh>
    <rPh sb="4" eb="6">
      <t>テイゲン</t>
    </rPh>
    <phoneticPr fontId="3"/>
  </si>
  <si>
    <t>字図、地籍図等活動箇所の判るのも</t>
    <rPh sb="0" eb="2">
      <t>アザズ</t>
    </rPh>
    <rPh sb="3" eb="6">
      <t>チセキズ</t>
    </rPh>
    <rPh sb="6" eb="7">
      <t>トウ</t>
    </rPh>
    <rPh sb="7" eb="9">
      <t>カツドウ</t>
    </rPh>
    <rPh sb="9" eb="11">
      <t>カショ</t>
    </rPh>
    <rPh sb="12" eb="13">
      <t>ワカ</t>
    </rPh>
    <phoneticPr fontId="3"/>
  </si>
  <si>
    <t>－:該当しない　　　</t>
  </si>
  <si>
    <t>作業安全確保のために必要な対策を講じる</t>
    <phoneticPr fontId="3"/>
  </si>
  <si>
    <t>（様式第８号）</t>
    <phoneticPr fontId="3"/>
  </si>
  <si>
    <t>（様式第８号　別紙）</t>
    <rPh sb="1" eb="3">
      <t>ヨウシキ</t>
    </rPh>
    <rPh sb="3" eb="4">
      <t>ダイ</t>
    </rPh>
    <rPh sb="5" eb="6">
      <t>ゴウ</t>
    </rPh>
    <rPh sb="7" eb="9">
      <t>ベッシ</t>
    </rPh>
    <phoneticPr fontId="3"/>
  </si>
  <si>
    <t>里山林活性化による多面的機能発揮対策交付金の実施に関する協定書</t>
    <phoneticPr fontId="3"/>
  </si>
  <si>
    <t>（様式第９号）</t>
    <phoneticPr fontId="3"/>
  </si>
  <si>
    <t>　里山林活性化による多面的機能発揮対策実施要領（令和7年4月16日25林整森第74号林野庁</t>
    <rPh sb="24" eb="26">
      <t>レイワ</t>
    </rPh>
    <phoneticPr fontId="3"/>
  </si>
  <si>
    <t>第１条　この協定は、里山林活性化による多面的機能発揮対策交付金による活動（以下「活動」</t>
    <phoneticPr fontId="3"/>
  </si>
  <si>
    <t>　という。）が円滑に実施できるよう、</t>
    <phoneticPr fontId="3"/>
  </si>
  <si>
    <t>　　と森林所有者の間で明らかにすべき内容等を定めることを目的とする。</t>
    <phoneticPr fontId="3"/>
  </si>
  <si>
    <t>第2条　協定の対象となる森林は、以下のとおりとする。</t>
    <phoneticPr fontId="3"/>
  </si>
  <si>
    <t>計画図　　別紙「里山林活性化による多面的機能発揮対策交付金に係る活動計画書」</t>
    <phoneticPr fontId="3"/>
  </si>
  <si>
    <t>　　　　　に定めるものとする。</t>
    <rPh sb="6" eb="7">
      <t>サダ</t>
    </rPh>
    <phoneticPr fontId="3"/>
  </si>
  <si>
    <t>注：所在地について、可能な限り該当する林小班名も併記すること。</t>
  </si>
  <si>
    <t>第3条　活動に伴う協定期間は、協定締結の日から</t>
    <phoneticPr fontId="3"/>
  </si>
  <si>
    <t>日までとする。</t>
    <rPh sb="0" eb="1">
      <t>ニチ</t>
    </rPh>
    <phoneticPr fontId="3"/>
  </si>
  <si>
    <t>（対象となる森林の取扱）</t>
    <phoneticPr fontId="3"/>
  </si>
  <si>
    <t>第４条　</t>
    <phoneticPr fontId="3"/>
  </si>
  <si>
    <t>締結するものとする。</t>
    <phoneticPr fontId="3"/>
  </si>
  <si>
    <t>と森林所有者は、活動の趣旨を踏まえて協定を</t>
    <phoneticPr fontId="3"/>
  </si>
  <si>
    <t>と森林所有者は、協定の対象となる森林において活動の</t>
    <phoneticPr fontId="3"/>
  </si>
  <si>
    <t>期間中に森林経営計画を策定する場合や、活動の期間中及び活動の終了年度の翌年度から</t>
    <phoneticPr fontId="3"/>
  </si>
  <si>
    <t>起算して５年以内に立木竹の全面伐採除去や森林の転用等を行う場合等は、交付金の返還</t>
    <phoneticPr fontId="3"/>
  </si>
  <si>
    <t>を求められることがあることを認識し、協定の締結に当たり、対象となる森林の取扱に</t>
    <phoneticPr fontId="3"/>
  </si>
  <si>
    <t>ついて、事前に協議するものとする。</t>
    <phoneticPr fontId="3"/>
  </si>
  <si>
    <t>第５条　活動組織が行う活動は、「里山林活性化による多面的機能発揮対策交付金に係る</t>
    <rPh sb="2" eb="3">
      <t>ジョウ</t>
    </rPh>
    <phoneticPr fontId="3"/>
  </si>
  <si>
    <t>　活動計画書」に定めるとおりとする。</t>
    <phoneticPr fontId="3"/>
  </si>
  <si>
    <t>協定の対象となる森林において活動計画の期間中に森林経営計画が策定された場合で</t>
    <phoneticPr fontId="3"/>
  </si>
  <si>
    <t>あっても、前項の事前協議及び第６条により定めた事項は有効とする。</t>
    <phoneticPr fontId="3"/>
  </si>
  <si>
    <t>第６条　利用する資源の範囲及び収益の取扱については、</t>
    <phoneticPr fontId="3"/>
  </si>
  <si>
    <t>と森林所有者は、事前に協議するものとする。</t>
  </si>
  <si>
    <t>2　この協定に定めのない事項、又は疑義が生じた場合には、活動組織</t>
    <phoneticPr fontId="3"/>
  </si>
  <si>
    <t>　と森林所有者が協議をして定めるものとする。</t>
    <rPh sb="6" eb="7">
      <t>モノ</t>
    </rPh>
    <phoneticPr fontId="3"/>
  </si>
  <si>
    <t>本書を作成し、記名の上、それぞれ１通を保有するものとする。</t>
    <phoneticPr fontId="3"/>
  </si>
  <si>
    <t>　上記協定の締結を証するため、</t>
    <phoneticPr fontId="3"/>
  </si>
  <si>
    <t>と森林所有者は、</t>
  </si>
  <si>
    <t>２．従たる活動</t>
  </si>
  <si>
    <t>Ｆ．活動推進費</t>
  </si>
  <si>
    <t>（様式第17号）</t>
    <phoneticPr fontId="3"/>
  </si>
  <si>
    <t>年度　里山林活性化による多面的機能発揮対策交付金に係る採択決定前着手届</t>
    <phoneticPr fontId="3"/>
  </si>
  <si>
    <t>様式第11号</t>
    <phoneticPr fontId="3"/>
  </si>
  <si>
    <t>様式第９号</t>
    <phoneticPr fontId="3"/>
  </si>
  <si>
    <t>様式第８号</t>
    <phoneticPr fontId="3"/>
  </si>
  <si>
    <t>様式第８号　別紙</t>
    <phoneticPr fontId="3"/>
  </si>
  <si>
    <t>様式第17号</t>
    <phoneticPr fontId="3"/>
  </si>
  <si>
    <t>里山林活性化による多面的機能発揮対策交付金　　採択決定前着手届</t>
    <phoneticPr fontId="3"/>
  </si>
  <si>
    <t>代表取締役社長</t>
    <rPh sb="0" eb="5">
      <t>ダイヒョウトリシマリヤク</t>
    </rPh>
    <rPh sb="5" eb="7">
      <t>シャチョウ</t>
    </rPh>
    <phoneticPr fontId="3"/>
  </si>
  <si>
    <t>⑦</t>
    <phoneticPr fontId="3"/>
  </si>
  <si>
    <r>
      <t>－:該当しない</t>
    </r>
    <r>
      <rPr>
        <sz val="10.5"/>
        <color theme="1"/>
        <rFont val="ＭＳ Ｐ明朝"/>
        <family val="1"/>
        <charset val="128"/>
      </rPr>
      <t>　　　</t>
    </r>
  </si>
  <si>
    <t>活動組織名</t>
  </si>
  <si>
    <t>（様式第６号　別添２　別記様式第１号）</t>
    <phoneticPr fontId="45"/>
  </si>
  <si>
    <t>申請年月日</t>
    <phoneticPr fontId="65"/>
  </si>
  <si>
    <t>年</t>
    <rPh sb="0" eb="1">
      <t>ネン</t>
    </rPh>
    <phoneticPr fontId="45"/>
  </si>
  <si>
    <t>月</t>
    <rPh sb="0" eb="1">
      <t>ツキ</t>
    </rPh>
    <phoneticPr fontId="45"/>
  </si>
  <si>
    <t>日</t>
    <rPh sb="0" eb="1">
      <t>ニチ</t>
    </rPh>
    <phoneticPr fontId="45"/>
  </si>
  <si>
    <t>第</t>
  </si>
  <si>
    <t>号</t>
  </si>
  <si>
    <t>交  付  申  請 額</t>
    <phoneticPr fontId="65"/>
  </si>
  <si>
    <t>項目</t>
  </si>
  <si>
    <t>金額</t>
  </si>
  <si>
    <t>採択決定額　　　　　　　　　　　　①</t>
    <phoneticPr fontId="65"/>
  </si>
  <si>
    <t>円</t>
  </si>
  <si>
    <t>既交付額　　　　　　　　　　　　　②</t>
    <phoneticPr fontId="65"/>
  </si>
  <si>
    <t>今回申請額　　　　　　　　　　　　③</t>
    <phoneticPr fontId="65"/>
  </si>
  <si>
    <t>採択決定額（年間交付額）との差額  ④＝①－②－③</t>
    <phoneticPr fontId="65"/>
  </si>
  <si>
    <t>交  付  金  振  込  口  座</t>
    <phoneticPr fontId="65"/>
  </si>
  <si>
    <t>金融機関（ゆうちょ銀行以外）</t>
    <phoneticPr fontId="65"/>
  </si>
  <si>
    <t>金融機関名</t>
    <phoneticPr fontId="65"/>
  </si>
  <si>
    <t>支店名</t>
    <phoneticPr fontId="65"/>
  </si>
  <si>
    <t>農業協同組合　銀行　信用金庫</t>
    <phoneticPr fontId="65"/>
  </si>
  <si>
    <t>信用組合　労働金庫　信連　農林中金</t>
    <phoneticPr fontId="65"/>
  </si>
  <si>
    <t>預金種別</t>
    <rPh sb="3" eb="4">
      <t>ベツ</t>
    </rPh>
    <phoneticPr fontId="65"/>
  </si>
  <si>
    <t>（該当のものにレ印を記入）</t>
    <phoneticPr fontId="45"/>
  </si>
  <si>
    <t xml:space="preserve"> ≪ゆうちょ銀行の方はこちらに記入してください。≫</t>
    <phoneticPr fontId="65"/>
  </si>
  <si>
    <t>ゆうちょ銀行</t>
    <phoneticPr fontId="65"/>
  </si>
  <si>
    <t>記号（６ケタ目がある場合は※部分に記入）</t>
    <rPh sb="0" eb="2">
      <t>キゴウ</t>
    </rPh>
    <phoneticPr fontId="65"/>
  </si>
  <si>
    <t>番号（右づめで記入）</t>
    <rPh sb="0" eb="2">
      <t>バンゴウ</t>
    </rPh>
    <rPh sb="3" eb="4">
      <t>ミギ</t>
    </rPh>
    <rPh sb="7" eb="9">
      <t>キニュウ</t>
    </rPh>
    <phoneticPr fontId="45"/>
  </si>
  <si>
    <t>※</t>
    <phoneticPr fontId="45"/>
  </si>
  <si>
    <t>店名</t>
    <phoneticPr fontId="65"/>
  </si>
  <si>
    <t xml:space="preserve"> 店番</t>
    <phoneticPr fontId="65"/>
  </si>
  <si>
    <t>店</t>
  </si>
  <si>
    <t>預金種目</t>
    <phoneticPr fontId="65"/>
  </si>
  <si>
    <t xml:space="preserve"> 口座番号（右づめで記入）</t>
    <phoneticPr fontId="65"/>
  </si>
  <si>
    <t>口  座  名  義</t>
    <phoneticPr fontId="65"/>
  </si>
  <si>
    <t>フリガナ</t>
  </si>
  <si>
    <t>口座名義</t>
  </si>
  <si>
    <t>住所</t>
  </si>
  <si>
    <t xml:space="preserve">(〒      -          )           </t>
    <phoneticPr fontId="65"/>
  </si>
  <si>
    <t xml:space="preserve">　　　　　　　　　　　　 　　            </t>
    <phoneticPr fontId="65"/>
  </si>
  <si>
    <t>(注)交付金の振込口座の通帳の写し（口座番号、口座名義が分かる箇所）を添付してください。</t>
    <phoneticPr fontId="65"/>
  </si>
  <si>
    <t>　普通　　貯蓄　　当座</t>
    <phoneticPr fontId="3"/>
  </si>
  <si>
    <t>第</t>
    <rPh sb="0" eb="1">
      <t>ダイ</t>
    </rPh>
    <phoneticPr fontId="3"/>
  </si>
  <si>
    <t>複業実践型安全衛生装備購入明細書</t>
  </si>
  <si>
    <t>品目</t>
    <rPh sb="0" eb="2">
      <t>ヒンモク</t>
    </rPh>
    <phoneticPr fontId="3"/>
  </si>
  <si>
    <t>種類</t>
    <rPh sb="0" eb="2">
      <t>シュルイ</t>
    </rPh>
    <phoneticPr fontId="3"/>
  </si>
  <si>
    <t>個数</t>
    <rPh sb="0" eb="2">
      <t>コスウ</t>
    </rPh>
    <phoneticPr fontId="3"/>
  </si>
  <si>
    <t>金額</t>
    <rPh sb="0" eb="2">
      <t>キンガク</t>
    </rPh>
    <phoneticPr fontId="3"/>
  </si>
  <si>
    <t>備考（安全表示等）</t>
    <rPh sb="0" eb="2">
      <t>ビコウ</t>
    </rPh>
    <rPh sb="3" eb="5">
      <t>アンゼン</t>
    </rPh>
    <rPh sb="5" eb="7">
      <t>ヒョウジ</t>
    </rPh>
    <rPh sb="7" eb="8">
      <t>トウ</t>
    </rPh>
    <phoneticPr fontId="3"/>
  </si>
  <si>
    <t>防護ズボン</t>
    <rPh sb="0" eb="2">
      <t>ボウゴ</t>
    </rPh>
    <phoneticPr fontId="3"/>
  </si>
  <si>
    <t>チャプス</t>
    <phoneticPr fontId="3"/>
  </si>
  <si>
    <t>防振手袋</t>
    <rPh sb="0" eb="2">
      <t>ボウシン</t>
    </rPh>
    <rPh sb="2" eb="4">
      <t>テブクロ</t>
    </rPh>
    <phoneticPr fontId="3"/>
  </si>
  <si>
    <t>安全靴</t>
    <rPh sb="0" eb="3">
      <t>アンゼンクツ</t>
    </rPh>
    <phoneticPr fontId="3"/>
  </si>
  <si>
    <t>安全ブーツ</t>
    <rPh sb="0" eb="2">
      <t>アンゼン</t>
    </rPh>
    <phoneticPr fontId="3"/>
  </si>
  <si>
    <t>安全長靴</t>
    <rPh sb="0" eb="2">
      <t>アンゼン</t>
    </rPh>
    <rPh sb="2" eb="4">
      <t>ナガクツ</t>
    </rPh>
    <phoneticPr fontId="3"/>
  </si>
  <si>
    <t>安全地下足袋</t>
    <rPh sb="0" eb="2">
      <t>アンゼン</t>
    </rPh>
    <rPh sb="2" eb="4">
      <t>ジカ</t>
    </rPh>
    <rPh sb="4" eb="6">
      <t>タビ</t>
    </rPh>
    <phoneticPr fontId="3"/>
  </si>
  <si>
    <t>ヘルメット</t>
    <phoneticPr fontId="3"/>
  </si>
  <si>
    <t>防護網</t>
    <rPh sb="0" eb="2">
      <t>ボウゴ</t>
    </rPh>
    <rPh sb="2" eb="3">
      <t>アミ</t>
    </rPh>
    <phoneticPr fontId="3"/>
  </si>
  <si>
    <t>防護メガネ</t>
    <rPh sb="0" eb="2">
      <t>ボウゴ</t>
    </rPh>
    <phoneticPr fontId="3"/>
  </si>
  <si>
    <t>イヤーマフ</t>
    <phoneticPr fontId="3"/>
  </si>
  <si>
    <t>耳栓</t>
    <rPh sb="0" eb="2">
      <t>ミミセン</t>
    </rPh>
    <phoneticPr fontId="3"/>
  </si>
  <si>
    <t>呼子</t>
    <rPh sb="0" eb="2">
      <t>ヨブコ</t>
    </rPh>
    <phoneticPr fontId="3"/>
  </si>
  <si>
    <t>防護服</t>
    <rPh sb="0" eb="2">
      <t>ボウゴ</t>
    </rPh>
    <rPh sb="2" eb="3">
      <t>フク</t>
    </rPh>
    <phoneticPr fontId="3"/>
  </si>
  <si>
    <t>里山林活性化による多面的機能発揮対策実施要領の別紙のⅢの第４の６の規定に基</t>
    <phoneticPr fontId="3"/>
  </si>
  <si>
    <t>づき、別記条件を了承の上、下記のとおり提出します。</t>
    <phoneticPr fontId="3"/>
  </si>
  <si>
    <t>（様式第12号）</t>
    <rPh sb="1" eb="3">
      <t>ヨウシキ</t>
    </rPh>
    <rPh sb="3" eb="4">
      <t>ダイ</t>
    </rPh>
    <rPh sb="6" eb="7">
      <t>ゴウ</t>
    </rPh>
    <phoneticPr fontId="45"/>
  </si>
  <si>
    <t>番</t>
    <phoneticPr fontId="45"/>
  </si>
  <si>
    <t>号</t>
    <rPh sb="0" eb="1">
      <t>ゴウ</t>
    </rPh>
    <phoneticPr fontId="45"/>
  </si>
  <si>
    <t>令和</t>
    <rPh sb="0" eb="2">
      <t>レイワ</t>
    </rPh>
    <phoneticPr fontId="45"/>
  </si>
  <si>
    <t>広島県森林・山村多面的機能発揮対策</t>
  </si>
  <si>
    <t>地域協議会　会長　高木　孝夫　殿</t>
    <rPh sb="0" eb="5">
      <t>チイキキョウギカイ</t>
    </rPh>
    <rPh sb="9" eb="11">
      <t>タカギ</t>
    </rPh>
    <rPh sb="12" eb="14">
      <t>タカオ</t>
    </rPh>
    <phoneticPr fontId="45"/>
  </si>
  <si>
    <t>活動組織名：</t>
    <rPh sb="4" eb="5">
      <t>メイ</t>
    </rPh>
    <phoneticPr fontId="45"/>
  </si>
  <si>
    <t>令和７年度　里山林活性化による多面的機能発揮対策交付金に係る採択申請書</t>
    <rPh sb="0" eb="2">
      <t>レイワ</t>
    </rPh>
    <rPh sb="6" eb="12">
      <t>サトヤマリンカッセイカ</t>
    </rPh>
    <rPh sb="15" eb="24">
      <t>タメンテキキノウハッキタイサク</t>
    </rPh>
    <phoneticPr fontId="45"/>
  </si>
  <si>
    <t>１．活動組織名（法人の場合は末尾に法人番号を括弧書きで記入）</t>
    <rPh sb="8" eb="10">
      <t>ホウジン</t>
    </rPh>
    <rPh sb="11" eb="13">
      <t>バアイ</t>
    </rPh>
    <rPh sb="14" eb="16">
      <t>マツビ</t>
    </rPh>
    <rPh sb="17" eb="21">
      <t>ホウジンバンゴウ</t>
    </rPh>
    <rPh sb="22" eb="25">
      <t>カッコガ</t>
    </rPh>
    <rPh sb="27" eb="29">
      <t>キニュウ</t>
    </rPh>
    <phoneticPr fontId="45"/>
  </si>
  <si>
    <t>（法人番号：</t>
    <rPh sb="1" eb="5">
      <t>ホウジンバンゴウ</t>
    </rPh>
    <phoneticPr fontId="45"/>
  </si>
  <si>
    <t>）</t>
    <phoneticPr fontId="45"/>
  </si>
  <si>
    <t>２．協定の対象となる森林の位置</t>
  </si>
  <si>
    <t>３．担当者名・電話番号（連絡がとれる担当者及び電話番号を記載）</t>
  </si>
  <si>
    <t>担当者名：</t>
    <rPh sb="0" eb="3">
      <t>タントウシャ</t>
    </rPh>
    <rPh sb="3" eb="4">
      <t>メイ</t>
    </rPh>
    <phoneticPr fontId="45"/>
  </si>
  <si>
    <t>電話番号：</t>
    <rPh sb="0" eb="4">
      <t>デンワバンゴウ</t>
    </rPh>
    <phoneticPr fontId="45"/>
  </si>
  <si>
    <t>４．里山林活性化による多面的機能発揮対策交付金</t>
    <phoneticPr fontId="45"/>
  </si>
  <si>
    <t>取組メニュー</t>
  </si>
  <si>
    <t>交付単価等</t>
  </si>
  <si>
    <t>森林面積等</t>
  </si>
  <si>
    <t>交付金額</t>
  </si>
  <si>
    <t>都道府県の    支援額</t>
    <phoneticPr fontId="65"/>
  </si>
  <si>
    <t>市町村の      支援額</t>
    <phoneticPr fontId="65"/>
  </si>
  <si>
    <t>計</t>
  </si>
  <si>
    <t>活動推進費</t>
  </si>
  <si>
    <t>ha</t>
  </si>
  <si>
    <t>－</t>
    <phoneticPr fontId="45"/>
  </si>
  <si>
    <t>地域活動型
（森林資源活用）</t>
    <rPh sb="2" eb="5">
      <t>カツドウガタ</t>
    </rPh>
    <rPh sb="7" eb="13">
      <t>シンリンシゲンカツヨウ</t>
    </rPh>
    <phoneticPr fontId="45"/>
  </si>
  <si>
    <t>ha</t>
    <phoneticPr fontId="65"/>
  </si>
  <si>
    <t>地域活動型
（竹林資源活用）</t>
    <rPh sb="2" eb="5">
      <t>カツドウガタ</t>
    </rPh>
    <rPh sb="7" eb="9">
      <t>チクリン</t>
    </rPh>
    <rPh sb="9" eb="11">
      <t>シゲン</t>
    </rPh>
    <rPh sb="11" eb="13">
      <t>カツヨウ</t>
    </rPh>
    <phoneticPr fontId="45"/>
  </si>
  <si>
    <t>複業実践型</t>
    <rPh sb="0" eb="5">
      <t>フクギョウジッセンガタ</t>
    </rPh>
    <phoneticPr fontId="45"/>
  </si>
  <si>
    <t>安全衛生装備</t>
    <rPh sb="0" eb="6">
      <t>アンゼンエイセイソウビ</t>
    </rPh>
    <phoneticPr fontId="45"/>
  </si>
  <si>
    <t>定額</t>
    <rPh sb="0" eb="2">
      <t>テイガク</t>
    </rPh>
    <phoneticPr fontId="45"/>
  </si>
  <si>
    <t>小計</t>
    <phoneticPr fontId="45"/>
  </si>
  <si>
    <t>森林機能強化タイプ</t>
  </si>
  <si>
    <t>ｍ</t>
  </si>
  <si>
    <t>関係人口創出・維持タイプ</t>
  </si>
  <si>
    <t>1/2 以内</t>
    <phoneticPr fontId="65"/>
  </si>
  <si>
    <t>（購入額）円</t>
    <rPh sb="1" eb="4">
      <t>コウニュウガク</t>
    </rPh>
    <phoneticPr fontId="45"/>
  </si>
  <si>
    <t>1/3 以内</t>
    <phoneticPr fontId="65"/>
  </si>
  <si>
    <t>間伐等（除伐、枝打ちを含む。）の実施面積</t>
  </si>
  <si>
    <t>（注１）機能強化は円/m、関係人口創出・維持は円/年を単位とする。</t>
    <rPh sb="4" eb="8">
      <t>キノウキョウカ</t>
    </rPh>
    <rPh sb="9" eb="10">
      <t>エン</t>
    </rPh>
    <rPh sb="13" eb="17">
      <t>カンケイジンコウ</t>
    </rPh>
    <rPh sb="17" eb="19">
      <t>ソウシュツ</t>
    </rPh>
    <rPh sb="20" eb="22">
      <t>イジ</t>
    </rPh>
    <rPh sb="23" eb="24">
      <t>エン</t>
    </rPh>
    <rPh sb="25" eb="26">
      <t>ネン</t>
    </rPh>
    <rPh sb="27" eb="29">
      <t>タンイ</t>
    </rPh>
    <phoneticPr fontId="65"/>
  </si>
  <si>
    <t>（注２）交付対象とする面積は0.1ha、延長はm単位を下限とする。</t>
    <rPh sb="4" eb="6">
      <t>コウフ</t>
    </rPh>
    <rPh sb="6" eb="8">
      <t>タイショウ</t>
    </rPh>
    <rPh sb="27" eb="29">
      <t>カゲン</t>
    </rPh>
    <phoneticPr fontId="65"/>
  </si>
  <si>
    <t>（注４）資機材等整備の森林面積等欄は、金額を記載すること。なお、資機材等整備のう
　　　　ち、林内作業車、薪割り機、薪ストーブ又は炭焼き小屋の購入金額若しくは関係
　　　　人口創出・維持による活動で使用する移動式の簡易なトイレの賃借料は「1/3以
　　　　内」とする。</t>
    <phoneticPr fontId="45"/>
  </si>
  <si>
    <t>（注５）都道府県の支援額、市町村の支援額及び計については、申請時に都道府県や市町
　　　　村から予定額を聞いている場合等に記載すること。</t>
    <phoneticPr fontId="65"/>
  </si>
  <si>
    <t>５．事業費</t>
    <phoneticPr fontId="45"/>
  </si>
  <si>
    <t>＝　（</t>
    <phoneticPr fontId="45"/>
  </si>
  <si>
    <t>+</t>
    <phoneticPr fontId="45"/>
  </si>
  <si>
    <t>（注）事業費は、活動推進費、地域活動型、複業実践型、機能強化、関係人口創出・維持
　　　、資機材等整備の購入額の合計額とする。</t>
    <rPh sb="38" eb="40">
      <t>イジ</t>
    </rPh>
    <phoneticPr fontId="65"/>
  </si>
  <si>
    <t>６．月別スケジュール</t>
  </si>
  <si>
    <t>取組内容</t>
  </si>
  <si>
    <t>４月</t>
  </si>
  <si>
    <t>５月</t>
  </si>
  <si>
    <t>６月</t>
  </si>
  <si>
    <t>７月</t>
  </si>
  <si>
    <t>８月</t>
  </si>
  <si>
    <t>９月</t>
  </si>
  <si>
    <t>１月</t>
  </si>
  <si>
    <t>２月</t>
  </si>
  <si>
    <t>３月</t>
  </si>
  <si>
    <t>活動推進費</t>
    <phoneticPr fontId="45"/>
  </si>
  <si>
    <t>地域活動型
（森林資源活用）</t>
    <phoneticPr fontId="65"/>
  </si>
  <si>
    <t>資源活用の取組</t>
    <rPh sb="0" eb="4">
      <t>シゲンカツヨウ</t>
    </rPh>
    <rPh sb="5" eb="7">
      <t>トリクミ</t>
    </rPh>
    <phoneticPr fontId="45"/>
  </si>
  <si>
    <t>地域活動型
（竹林資源活用）</t>
    <rPh sb="7" eb="9">
      <t>チクリン</t>
    </rPh>
    <phoneticPr fontId="65"/>
  </si>
  <si>
    <t>複業実践型</t>
    <phoneticPr fontId="45"/>
  </si>
  <si>
    <t>機能強化</t>
    <phoneticPr fontId="65"/>
  </si>
  <si>
    <t>関係人口創出・維持
　</t>
    <phoneticPr fontId="65"/>
  </si>
  <si>
    <t>資機材等整備</t>
    <rPh sb="0" eb="3">
      <t>シキザイ</t>
    </rPh>
    <rPh sb="3" eb="4">
      <t>トウ</t>
    </rPh>
    <rPh sb="4" eb="6">
      <t>セイビ</t>
    </rPh>
    <phoneticPr fontId="65"/>
  </si>
  <si>
    <t>７．安全講習等の名称及び内容</t>
  </si>
  <si>
    <t>講習の名称</t>
  </si>
  <si>
    <t>講習の内容</t>
  </si>
  <si>
    <t>実施月</t>
  </si>
  <si>
    <t>月</t>
  </si>
  <si>
    <t>８．関係人口創出・維持の相手先及び活動内容</t>
    <phoneticPr fontId="45"/>
  </si>
  <si>
    <t xml:space="preserve">【活動内容】 
</t>
    <rPh sb="1" eb="3">
      <t>カツドウ</t>
    </rPh>
    <rPh sb="3" eb="5">
      <t>ナイヨウ</t>
    </rPh>
    <phoneticPr fontId="65"/>
  </si>
  <si>
    <t>（注）地域外関係者との現地確認や活動内容の調整を必ず行うこと。</t>
    <phoneticPr fontId="65"/>
  </si>
  <si>
    <t>９．資源活用の取組</t>
    <rPh sb="2" eb="6">
      <t>シゲンカツヨウ</t>
    </rPh>
    <rPh sb="7" eb="9">
      <t>トリクミ</t>
    </rPh>
    <phoneticPr fontId="45"/>
  </si>
  <si>
    <t>（注）森林所有者との調整を必ず行うこと。</t>
    <rPh sb="3" eb="7">
      <t>シンリンショユウ</t>
    </rPh>
    <phoneticPr fontId="65"/>
  </si>
  <si>
    <t>　　以下の資料を添付すること。
　　　・活動計画書
　　　・協定書の写し
　　　・活動組織の規約の写し
　　　・農林水産業・食品産業の作業安全のための規範（個別規範：林業）事業者向け
　　　　チェックシート
　　　・環境負荷低減のクロスコンプライアンスチェックシート
　　等を添付するものとする。
　　　記載事項及び添付資料が既に提出している資料の内容と重複する場合には、その
　　重複する部分については省略できることとし、省略するにあたっては、提出済の資料
　　の名称その他資料の特定に必要な情報を記載の上、当該資料と同じ旨を記載すること
　　とする。</t>
    <rPh sb="2" eb="4">
      <t>イカ</t>
    </rPh>
    <rPh sb="5" eb="7">
      <t>シリョウ</t>
    </rPh>
    <rPh sb="8" eb="10">
      <t>テンプ</t>
    </rPh>
    <rPh sb="20" eb="22">
      <t>カツドウ</t>
    </rPh>
    <rPh sb="22" eb="25">
      <t>ケイカクショ</t>
    </rPh>
    <rPh sb="30" eb="33">
      <t>キョウテイショ</t>
    </rPh>
    <rPh sb="34" eb="35">
      <t>ウツ</t>
    </rPh>
    <rPh sb="41" eb="45">
      <t>カツドウソシキ</t>
    </rPh>
    <rPh sb="46" eb="48">
      <t>キヤク</t>
    </rPh>
    <rPh sb="49" eb="50">
      <t>ウツ</t>
    </rPh>
    <rPh sb="56" eb="61">
      <t>ノウリンスイサンギョウ</t>
    </rPh>
    <rPh sb="62" eb="66">
      <t>ショクヒンサンギョウ</t>
    </rPh>
    <rPh sb="108" eb="114">
      <t>カンキョウフカテイゲン</t>
    </rPh>
    <rPh sb="136" eb="137">
      <t>トウ</t>
    </rPh>
    <rPh sb="138" eb="140">
      <t>テンプ</t>
    </rPh>
    <phoneticPr fontId="65"/>
  </si>
  <si>
    <t>（様式第11号）</t>
    <phoneticPr fontId="45"/>
  </si>
  <si>
    <t>活動計画書</t>
    <phoneticPr fontId="45"/>
  </si>
  <si>
    <t>里山林活性化による多面的機能発揮対策交付金に係る活動計画書</t>
  </si>
  <si>
    <t>１．活動組織名</t>
    <rPh sb="2" eb="4">
      <t>カツドウ</t>
    </rPh>
    <phoneticPr fontId="45"/>
  </si>
  <si>
    <t>※複業実践型に取り組む場合は、法人番号も記載すること（番号がない場合は空欄で可）。</t>
    <rPh sb="1" eb="6">
      <t>フクギョウジッセンガタ</t>
    </rPh>
    <rPh sb="7" eb="8">
      <t>ト</t>
    </rPh>
    <rPh sb="9" eb="10">
      <t>ク</t>
    </rPh>
    <rPh sb="11" eb="13">
      <t>バアイ</t>
    </rPh>
    <rPh sb="15" eb="17">
      <t>ホウジン</t>
    </rPh>
    <rPh sb="17" eb="19">
      <t>バンゴウ</t>
    </rPh>
    <rPh sb="20" eb="22">
      <t>キサイ</t>
    </rPh>
    <rPh sb="27" eb="29">
      <t>バンゴウ</t>
    </rPh>
    <rPh sb="32" eb="34">
      <t>バアイ</t>
    </rPh>
    <rPh sb="35" eb="37">
      <t>クウラン</t>
    </rPh>
    <rPh sb="38" eb="39">
      <t>カ</t>
    </rPh>
    <phoneticPr fontId="45"/>
  </si>
  <si>
    <t>２．活動組織の事務所の所在地</t>
    <rPh sb="2" eb="4">
      <t>カツドウ</t>
    </rPh>
    <rPh sb="4" eb="6">
      <t>ソシキ</t>
    </rPh>
    <rPh sb="7" eb="9">
      <t>ジム</t>
    </rPh>
    <rPh sb="9" eb="10">
      <t>ショ</t>
    </rPh>
    <phoneticPr fontId="45"/>
  </si>
  <si>
    <t>３．取組の背景</t>
    <phoneticPr fontId="45"/>
  </si>
  <si>
    <t>※　対象となる里山林がある地域の概要、本交付金の活用に至った背景、地元の自治体や自治会・町内会等地域のニーズへの対応、地域の活性化への寄与等について記載。</t>
    <phoneticPr fontId="45"/>
  </si>
  <si>
    <t>４．取組の概要</t>
    <phoneticPr fontId="45"/>
  </si>
  <si>
    <t>５．構成員の概要</t>
    <phoneticPr fontId="45"/>
  </si>
  <si>
    <t>※構成員の人数、年齢層、居住地域（どのような地域から参加しているか）、職種、経歴、所属団体等、構成員の属性について記載。</t>
    <phoneticPr fontId="45"/>
  </si>
  <si>
    <t>６．年度別スケジュール</t>
    <phoneticPr fontId="45"/>
  </si>
  <si>
    <t>区分</t>
  </si>
  <si>
    <t>１．主たる活動</t>
  </si>
  <si>
    <t>Ａ－１．地域活動型</t>
  </si>
  <si>
    <t>（森林資源活用）</t>
  </si>
  <si>
    <t>資源活用の取組</t>
  </si>
  <si>
    <t>Ａ－２．地域活動型</t>
  </si>
  <si>
    <t>（竹林資源活用）</t>
  </si>
  <si>
    <t>Ｂ．複業実践型</t>
  </si>
  <si>
    <r>
      <rPr>
        <sz val="8"/>
        <color theme="1"/>
        <rFont val="ＭＳ 明朝"/>
        <family val="1"/>
        <charset val="128"/>
      </rPr>
      <t xml:space="preserve">資源活用の数値目標
</t>
    </r>
    <r>
      <rPr>
        <sz val="6"/>
        <color theme="1"/>
        <rFont val="ＭＳ 明朝"/>
        <family val="1"/>
        <charset val="128"/>
      </rPr>
      <t>（搬出目標（間伐率等））</t>
    </r>
    <phoneticPr fontId="45"/>
  </si>
  <si>
    <t>本/ha</t>
  </si>
  <si>
    <t>（間伐率</t>
    <phoneticPr fontId="45"/>
  </si>
  <si>
    <t>％）</t>
    <phoneticPr fontId="45"/>
  </si>
  <si>
    <t>※間伐等（除伐・枝打ちを含む。）実施面積</t>
    <phoneticPr fontId="45"/>
  </si>
  <si>
    <t>（Ａ＋Ｂ）</t>
  </si>
  <si>
    <t>Ｃ．機能強化</t>
  </si>
  <si>
    <t>m</t>
  </si>
  <si>
    <t>Ｄ．関係人口創出・維持</t>
  </si>
  <si>
    <t>Ｅ．資機材等整備</t>
  </si>
  <si>
    <t>※１　Ａ．地域活動型は、年度毎に作業を行う面積と資源活用の実施内容を記載する。</t>
  </si>
  <si>
    <t>※２　Ｂ．複業実践型は、年度毎に作業を行う面積と「搬出目標（間伐率）」欄に、各年度ごとの搬出量の
　　　　目標を記載する（単位は適宜修正して差し支えない）。</t>
    <phoneticPr fontId="45"/>
  </si>
  <si>
    <t>※３　Ｃ．機能強化の欄に記載する値のうち、延長には、森林調査・見回りを含めない。また、面積は、
　　　　併せて行うＡ．地域活動型及びＢ．複業実践型の対象森林の面積の合計とする。</t>
    <phoneticPr fontId="45"/>
  </si>
  <si>
    <t>※４　Ｄ．関係人口創出・維持は、年度毎の実施内容を記載する。</t>
  </si>
  <si>
    <t>※５　Ｅ．資機材等整備は、年度毎に整備する資機材を記載する。</t>
  </si>
  <si>
    <t>※６　Ｆ．活動推進費は、年度毎の実施内容を記載する。</t>
  </si>
  <si>
    <t>７．活動の目標と活動結果を測定するためのモニタリング調査方法</t>
    <phoneticPr fontId="45"/>
  </si>
  <si>
    <t>対象森林</t>
    <rPh sb="0" eb="2">
      <t>タイショウ</t>
    </rPh>
    <rPh sb="2" eb="4">
      <t>シンリン</t>
    </rPh>
    <phoneticPr fontId="45"/>
  </si>
  <si>
    <t>区分</t>
    <rPh sb="0" eb="2">
      <t>クブン</t>
    </rPh>
    <phoneticPr fontId="45"/>
  </si>
  <si>
    <t>目標</t>
    <rPh sb="0" eb="2">
      <t>モクヒョウ</t>
    </rPh>
    <phoneticPr fontId="45"/>
  </si>
  <si>
    <t>モニタリング調査方法</t>
    <rPh sb="6" eb="8">
      <t>チョウサ</t>
    </rPh>
    <rPh sb="8" eb="10">
      <t>ホウホウ</t>
    </rPh>
    <phoneticPr fontId="45"/>
  </si>
  <si>
    <t>※１　目標の設定及びモニタリング調査方法の記載については、別に定めるガイドラインを参考とすること。</t>
    <phoneticPr fontId="45"/>
  </si>
  <si>
    <t>※２　対象となる森林が複数あり、それぞれの森林で異なるモニタリング調査を行う場合は、それぞれ行を
　　分けて記載すること。</t>
    <phoneticPr fontId="45"/>
  </si>
  <si>
    <t>８．年度別に実施する安全講習等の名称及び内容</t>
    <phoneticPr fontId="45"/>
  </si>
  <si>
    <t>年度</t>
    <phoneticPr fontId="45"/>
  </si>
  <si>
    <t>年度</t>
    <rPh sb="0" eb="1">
      <t>ネン</t>
    </rPh>
    <rPh sb="1" eb="2">
      <t>ド</t>
    </rPh>
    <phoneticPr fontId="45"/>
  </si>
  <si>
    <t>９．安全のために装備する物品及び傷害保険の名称</t>
    <phoneticPr fontId="45"/>
  </si>
  <si>
    <t>１０．４年目以降の活動（森林管理）計画</t>
    <phoneticPr fontId="45"/>
  </si>
  <si>
    <t>１１．活動の継続のための取組</t>
    <phoneticPr fontId="45"/>
  </si>
  <si>
    <t>※　本交付金の交付が終了した後にも活動を継続するために取り組んでいること（活動に参加する者や活動
　に必要な経費の確保の取組等）を記載すること。</t>
    <phoneticPr fontId="45"/>
  </si>
  <si>
    <t>１２．その他</t>
    <rPh sb="5" eb="6">
      <t>タ</t>
    </rPh>
    <phoneticPr fontId="45"/>
  </si>
  <si>
    <t>（１）収入</t>
    <rPh sb="3" eb="5">
      <t>シュウニュウ</t>
    </rPh>
    <phoneticPr fontId="45"/>
  </si>
  <si>
    <t>※　会費、林産物収入など里山林活性化による多面的機能発揮対策交付金以外の収入を記載すること。</t>
    <phoneticPr fontId="45"/>
  </si>
  <si>
    <t>（２）委託</t>
    <rPh sb="3" eb="5">
      <t>イタク</t>
    </rPh>
    <phoneticPr fontId="45"/>
  </si>
  <si>
    <t>※　活動計画に記載した取り組みを外部委託する場合は記載すること。</t>
    <phoneticPr fontId="45"/>
  </si>
  <si>
    <t>１３．計画図（協定書における協定の対象となる森林の計画図）及び現地の写真</t>
    <phoneticPr fontId="45"/>
  </si>
  <si>
    <t>※１　対象森林の森林計画図を添付すること。森林計画図が存在しない場合又は入手が困難な場合は、対象
　　森林の位置及び面積が分かる縮尺5,000分の１以上の図面を添付すること。</t>
    <phoneticPr fontId="45"/>
  </si>
  <si>
    <t>※２　添付する図面には、森林経営計画が策定されている区域を明示した上で、年度毎に計画している取組
　　の範囲を図示すること。</t>
    <phoneticPr fontId="45"/>
  </si>
  <si>
    <t>※３　機能強化を行う場合は、対象となる路網や鳥獣被害防止柵の位置、延長を図示すること。</t>
    <phoneticPr fontId="45"/>
  </si>
  <si>
    <t>※４　現地の写真は、取組を行う対象森林の現況（遠景、近景）がわかる写真を添付すること。</t>
    <phoneticPr fontId="45"/>
  </si>
  <si>
    <t>　里山林活性化による多面的機能発揮対策実施要領（令和７年３月31日６林整森第266号林野庁長官通知）別紙のⅢの第４の４（１）に基づき、下記のとおり里山林活性化による多面的機能発揮対策交付金の採択を申請する。</t>
    <rPh sb="24" eb="26">
      <t>レイワ</t>
    </rPh>
    <phoneticPr fontId="45"/>
  </si>
  <si>
    <t>資機材等整備</t>
    <rPh sb="3" eb="4">
      <t>トウ</t>
    </rPh>
    <phoneticPr fontId="3"/>
  </si>
  <si>
    <t>資機材等整備（林内作業車、薪割り機、薪ストーブ又は炭焼き小屋等）</t>
    <rPh sb="3" eb="4">
      <t>トウ</t>
    </rPh>
    <phoneticPr fontId="3"/>
  </si>
  <si>
    <r>
      <t>（注３）地域活動型及び複業実践型の交付単価は、上段から活動１年目、活動２年目、活
　　　　動３年目の単価とする。</t>
    </r>
    <r>
      <rPr>
        <sz val="11"/>
        <color rgb="FFFF0000"/>
        <rFont val="ＭＳ 明朝"/>
        <family val="1"/>
        <charset val="128"/>
      </rPr>
      <t>面積は該当年目の交付単価等欄の横に記入ください。</t>
    </r>
    <r>
      <rPr>
        <sz val="11"/>
        <color theme="1"/>
        <rFont val="ＭＳ 明朝"/>
        <family val="1"/>
        <charset val="128"/>
      </rPr>
      <t xml:space="preserve">
</t>
    </r>
    <rPh sb="6" eb="8">
      <t>カツドウ</t>
    </rPh>
    <rPh sb="8" eb="9">
      <t>ガタ</t>
    </rPh>
    <rPh sb="11" eb="16">
      <t>フクギョウジッセンガタ</t>
    </rPh>
    <rPh sb="23" eb="25">
      <t>ジョウダン</t>
    </rPh>
    <rPh sb="27" eb="29">
      <t>カツドウ</t>
    </rPh>
    <rPh sb="30" eb="32">
      <t>ネンメ</t>
    </rPh>
    <rPh sb="33" eb="35">
      <t>カツドウ</t>
    </rPh>
    <rPh sb="36" eb="38">
      <t>ネンメ</t>
    </rPh>
    <rPh sb="39" eb="40">
      <t>カツ</t>
    </rPh>
    <rPh sb="45" eb="46">
      <t>ドウ</t>
    </rPh>
    <rPh sb="47" eb="49">
      <t>ネンメ</t>
    </rPh>
    <rPh sb="50" eb="52">
      <t>タンカ</t>
    </rPh>
    <rPh sb="56" eb="58">
      <t>メンセキ</t>
    </rPh>
    <rPh sb="73" eb="75">
      <t>キニュウ</t>
    </rPh>
    <phoneticPr fontId="45"/>
  </si>
  <si>
    <t xml:space="preserve">【地域外関係者の相手先名】※活動地域外の方10名以上 </t>
    <phoneticPr fontId="65"/>
  </si>
  <si>
    <t>広島県</t>
    <rPh sb="0" eb="2">
      <t>ヒロシマ</t>
    </rPh>
    <rPh sb="2" eb="3">
      <t>ケン</t>
    </rPh>
    <phoneticPr fontId="3"/>
  </si>
  <si>
    <t>←会費を徴収する人数を記入(参加同意書の人数)
←会費の他に林産物で会費としての収入がある場合に記入</t>
    <rPh sb="1" eb="3">
      <t>カイヒ</t>
    </rPh>
    <rPh sb="4" eb="6">
      <t>チョウシュウ</t>
    </rPh>
    <rPh sb="8" eb="10">
      <t>ニンズウ</t>
    </rPh>
    <rPh sb="11" eb="13">
      <t>キニュウ</t>
    </rPh>
    <rPh sb="14" eb="16">
      <t>サンカ</t>
    </rPh>
    <rPh sb="16" eb="19">
      <t>ドウイショ</t>
    </rPh>
    <rPh sb="20" eb="22">
      <t>ニンズウ</t>
    </rPh>
    <phoneticPr fontId="3"/>
  </si>
  <si>
    <t xml:space="preserve">
←委託を行う先の機関名
←委託先の住所、電話番号
←委託を行う時期
←委託を行う内容
←委託金額（2社以上の見積必要）</t>
    <phoneticPr fontId="3"/>
  </si>
  <si>
    <t>←計画段階で委託しない場合は記載不要。</t>
    <phoneticPr fontId="3"/>
  </si>
  <si>
    <t>広島県</t>
    <rPh sb="0" eb="2">
      <t>ヒロシマ</t>
    </rPh>
    <phoneticPr fontId="3"/>
  </si>
  <si>
    <t>第26条　森林・林業・木材産業グリーン成長総合対策補助金等交付等要綱（平成30年３月30日29林
　政政第893号農林水産事務次官依命通知）、里山林活性化による多面的機能発揮対策実施要領（令
　和７年３月31日付け６林整森第266号林野庁長官通知）、その他この規約に定めるもののほか、活
　動組織の事務の運営上必要な細則は、代表が別に定める。</t>
    <rPh sb="71" eb="74">
      <t>サトヤマリン</t>
    </rPh>
    <rPh sb="74" eb="77">
      <t>カッセイカ</t>
    </rPh>
    <phoneticPr fontId="3"/>
  </si>
  <si>
    <t>←最短で地域協議会審査会の翌日から着手開始です。</t>
    <rPh sb="1" eb="3">
      <t>サイタン</t>
    </rPh>
    <rPh sb="4" eb="6">
      <t>チイキ</t>
    </rPh>
    <rPh sb="6" eb="9">
      <t>キョウギカイ</t>
    </rPh>
    <rPh sb="9" eb="12">
      <t>シンサカイ</t>
    </rPh>
    <rPh sb="13" eb="15">
      <t>ヨクジツ</t>
    </rPh>
    <rPh sb="17" eb="19">
      <t>チャクシュ</t>
    </rPh>
    <rPh sb="19" eb="21">
      <t>カイシ</t>
    </rPh>
    <phoneticPr fontId="3"/>
  </si>
  <si>
    <t>　　　広島県森林・山村多面的機能発揮対策地域協議会</t>
    <rPh sb="3" eb="5">
      <t>ヒロシマ</t>
    </rPh>
    <phoneticPr fontId="3"/>
  </si>
  <si>
    <t>　　　　会長　高木　孝夫　様</t>
    <rPh sb="7" eb="9">
      <t>タカギ</t>
    </rPh>
    <rPh sb="10" eb="12">
      <t>タカオ</t>
    </rPh>
    <rPh sb="13" eb="14">
      <t>サマ</t>
    </rPh>
    <phoneticPr fontId="3"/>
  </si>
  <si>
    <t>（参考別紙第2号様式）</t>
    <rPh sb="1" eb="3">
      <t>サンコウ</t>
    </rPh>
    <rPh sb="3" eb="5">
      <t>ベッシ</t>
    </rPh>
    <rPh sb="5" eb="6">
      <t>ダイ</t>
    </rPh>
    <rPh sb="7" eb="8">
      <t>ゴウ</t>
    </rPh>
    <rPh sb="8" eb="10">
      <t>ヨウシキ</t>
    </rPh>
    <phoneticPr fontId="3"/>
  </si>
  <si>
    <t>地域外参加者</t>
    <rPh sb="0" eb="6">
      <t>チイキガイサンカシャ</t>
    </rPh>
    <phoneticPr fontId="45"/>
  </si>
  <si>
    <t>住所</t>
    <rPh sb="0" eb="2">
      <t>ジュウショ</t>
    </rPh>
    <phoneticPr fontId="45"/>
  </si>
  <si>
    <t>面積</t>
    <rPh sb="0" eb="2">
      <t>メンセキ</t>
    </rPh>
    <phoneticPr fontId="3"/>
  </si>
  <si>
    <t>（ha）</t>
    <phoneticPr fontId="3"/>
  </si>
  <si>
    <t>広島県森林・山村多面的機能発揮対策交付金　採択申請書類チェックリスト</t>
    <rPh sb="0" eb="2">
      <t>ヒロシマ</t>
    </rPh>
    <phoneticPr fontId="3"/>
  </si>
  <si>
    <t>活動年数：</t>
    <rPh sb="0" eb="2">
      <t>カツドウ</t>
    </rPh>
    <rPh sb="2" eb="4">
      <t>ネンスウ</t>
    </rPh>
    <phoneticPr fontId="3"/>
  </si>
  <si>
    <t>新規</t>
    <rPh sb="0" eb="2">
      <t>シンキ</t>
    </rPh>
    <phoneticPr fontId="3"/>
  </si>
  <si>
    <t>2年目</t>
    <rPh sb="1" eb="3">
      <t>ネンメ</t>
    </rPh>
    <phoneticPr fontId="3"/>
  </si>
  <si>
    <t>３年目</t>
    <rPh sb="1" eb="3">
      <t>ネンメ</t>
    </rPh>
    <phoneticPr fontId="3"/>
  </si>
  <si>
    <t>参考別紙第1号様式</t>
    <rPh sb="0" eb="2">
      <t>サンコウ</t>
    </rPh>
    <phoneticPr fontId="3"/>
  </si>
  <si>
    <t>様式第12号</t>
    <phoneticPr fontId="3"/>
  </si>
  <si>
    <t>挿入→画像→セルに配置→このデバイス（PC上にある場合）で取り込み配置</t>
    <phoneticPr fontId="3"/>
  </si>
  <si>
    <t>（参考別紙第1号様式）</t>
    <rPh sb="1" eb="3">
      <t>サンコウ</t>
    </rPh>
    <phoneticPr fontId="3"/>
  </si>
  <si>
    <t>(参考別紙第3号様式)</t>
    <rPh sb="1" eb="3">
      <t>サンコウ</t>
    </rPh>
    <phoneticPr fontId="3"/>
  </si>
  <si>
    <t>対象森林一覧表（地目・同意・森林経営計画の策定等の有無等）</t>
    <rPh sb="0" eb="4">
      <t>タイショウシンリン</t>
    </rPh>
    <rPh sb="4" eb="6">
      <t>イチラン</t>
    </rPh>
    <rPh sb="6" eb="7">
      <t>ヒョウ</t>
    </rPh>
    <rPh sb="8" eb="10">
      <t>チモク</t>
    </rPh>
    <rPh sb="11" eb="13">
      <t>ドウイ</t>
    </rPh>
    <rPh sb="25" eb="27">
      <t>ウム</t>
    </rPh>
    <rPh sb="27" eb="28">
      <t>トウ</t>
    </rPh>
    <phoneticPr fontId="3"/>
  </si>
  <si>
    <t>各市町等で確認をする</t>
    <rPh sb="0" eb="3">
      <t>カクシチョウ</t>
    </rPh>
    <rPh sb="3" eb="4">
      <t>トウ</t>
    </rPh>
    <rPh sb="5" eb="7">
      <t>カクニン</t>
    </rPh>
    <phoneticPr fontId="3"/>
  </si>
  <si>
    <t>参考別紙第2号様式</t>
    <rPh sb="0" eb="2">
      <t>サンコウ</t>
    </rPh>
    <phoneticPr fontId="3"/>
  </si>
  <si>
    <t>参考別紙第3号様式</t>
    <rPh sb="0" eb="2">
      <t>サンコウ</t>
    </rPh>
    <phoneticPr fontId="3"/>
  </si>
  <si>
    <t>様式第14号</t>
    <phoneticPr fontId="3"/>
  </si>
  <si>
    <t>様式第11号添付書類
（現況写真）</t>
    <rPh sb="6" eb="8">
      <t>テンプ</t>
    </rPh>
    <rPh sb="8" eb="10">
      <t>ショルイ</t>
    </rPh>
    <rPh sb="12" eb="16">
      <t>ゲンキョウシャシン</t>
    </rPh>
    <phoneticPr fontId="3"/>
  </si>
  <si>
    <t>（参考別記第4号様式）</t>
    <rPh sb="1" eb="3">
      <t>サンコウ</t>
    </rPh>
    <phoneticPr fontId="3"/>
  </si>
  <si>
    <t>広島県森林・山村多面的機能発揮対策地域協議会</t>
    <rPh sb="0" eb="2">
      <t>ヒロシマ</t>
    </rPh>
    <phoneticPr fontId="3"/>
  </si>
  <si>
    <t>　会長　　　高木　孝夫　　様</t>
    <rPh sb="6" eb="8">
      <t>タカギ</t>
    </rPh>
    <rPh sb="9" eb="11">
      <t>タカオ</t>
    </rPh>
    <phoneticPr fontId="45"/>
  </si>
  <si>
    <t>○保</t>
    <rPh sb="1" eb="2">
      <t>ホ</t>
    </rPh>
    <phoneticPr fontId="45"/>
  </si>
  <si>
    <t>○○保全の会</t>
    <rPh sb="0" eb="6">
      <t>マルマルホゼンノカイ</t>
    </rPh>
    <phoneticPr fontId="45"/>
  </si>
  <si>
    <t>○○○○</t>
    <phoneticPr fontId="45"/>
  </si>
  <si>
    <t>○○県○〇市〇〇町大字○○　○○番地、○○番地</t>
  </si>
  <si>
    <t>○○県○〇市〇〇町大字○○　○○番地、○○番地</t>
    <phoneticPr fontId="3"/>
  </si>
  <si>
    <t>技術講習会</t>
    <rPh sb="0" eb="2">
      <t>ギジュツ</t>
    </rPh>
    <rPh sb="2" eb="5">
      <t>コウシュウカイ</t>
    </rPh>
    <phoneticPr fontId="45"/>
  </si>
  <si>
    <t>講師を招き、間伐方法や伐採木の搬出方法等の森林施業技術に関する研修を実施する。</t>
  </si>
  <si>
    <t>安全講習会</t>
    <rPh sb="0" eb="2">
      <t>アンゼン</t>
    </rPh>
    <rPh sb="2" eb="5">
      <t>コウシュウカイ</t>
    </rPh>
    <phoneticPr fontId="45"/>
  </si>
  <si>
    <t>刈払い機、チェンソー等動力機械の使用に関しては、初めて扱う者には事前講習を実施する。</t>
    <phoneticPr fontId="45"/>
  </si>
  <si>
    <t>6、9</t>
    <phoneticPr fontId="45"/>
  </si>
  <si>
    <t>○〇　○○</t>
    <phoneticPr fontId="45"/>
  </si>
  <si>
    <t>○○市○○町○○555</t>
    <rPh sb="2" eb="3">
      <t>シ</t>
    </rPh>
    <rPh sb="5" eb="6">
      <t>チョウ</t>
    </rPh>
    <phoneticPr fontId="45"/>
  </si>
  <si>
    <t>○○市○○町○○777</t>
    <rPh sb="2" eb="3">
      <t>シ</t>
    </rPh>
    <rPh sb="5" eb="6">
      <t>チョウ</t>
    </rPh>
    <phoneticPr fontId="45"/>
  </si>
  <si>
    <t>○○市○○町○○556</t>
    <rPh sb="2" eb="3">
      <t>シ</t>
    </rPh>
    <rPh sb="5" eb="6">
      <t>チョウ</t>
    </rPh>
    <phoneticPr fontId="45"/>
  </si>
  <si>
    <t>○○市○○町○○778</t>
    <rPh sb="2" eb="3">
      <t>シ</t>
    </rPh>
    <rPh sb="5" eb="6">
      <t>チョウ</t>
    </rPh>
    <phoneticPr fontId="45"/>
  </si>
  <si>
    <t>○○市○○町○○557</t>
    <rPh sb="2" eb="3">
      <t>シ</t>
    </rPh>
    <rPh sb="5" eb="6">
      <t>チョウ</t>
    </rPh>
    <phoneticPr fontId="45"/>
  </si>
  <si>
    <t>○○市○○町○○779</t>
    <rPh sb="2" eb="3">
      <t>シ</t>
    </rPh>
    <rPh sb="5" eb="6">
      <t>チョウ</t>
    </rPh>
    <phoneticPr fontId="45"/>
  </si>
  <si>
    <t>○○市○○町○○558</t>
    <rPh sb="2" eb="3">
      <t>シ</t>
    </rPh>
    <rPh sb="5" eb="6">
      <t>チョウ</t>
    </rPh>
    <phoneticPr fontId="45"/>
  </si>
  <si>
    <t>○○市○○町○○559</t>
    <rPh sb="2" eb="3">
      <t>シ</t>
    </rPh>
    <rPh sb="5" eb="6">
      <t>チョウ</t>
    </rPh>
    <phoneticPr fontId="45"/>
  </si>
  <si>
    <t>○○市○○町○○560</t>
    <rPh sb="2" eb="3">
      <t>シ</t>
    </rPh>
    <rPh sb="5" eb="6">
      <t>チョウ</t>
    </rPh>
    <phoneticPr fontId="45"/>
  </si>
  <si>
    <t>○○市○○町○○561</t>
    <rPh sb="2" eb="3">
      <t>シ</t>
    </rPh>
    <rPh sb="5" eb="6">
      <t>チョウ</t>
    </rPh>
    <phoneticPr fontId="45"/>
  </si>
  <si>
    <t>　急傾斜以外の緩斜面の伐採木の集積作業及び薪割作業</t>
    <phoneticPr fontId="45"/>
  </si>
  <si>
    <t>令和７年４月１日策定</t>
    <phoneticPr fontId="45"/>
  </si>
  <si>
    <t>○○森林保全の会</t>
    <phoneticPr fontId="45"/>
  </si>
  <si>
    <r>
      <t>　</t>
    </r>
    <r>
      <rPr>
        <sz val="11"/>
        <color rgb="FFFF0000"/>
        <rFont val="ＭＳ 明朝"/>
        <family val="1"/>
        <charset val="128"/>
      </rPr>
      <t>○○保全の会</t>
    </r>
    <r>
      <rPr>
        <sz val="11"/>
        <color theme="1"/>
        <rFont val="ＭＳ 明朝"/>
        <family val="1"/>
        <charset val="128"/>
      </rPr>
      <t xml:space="preserve">
</t>
    </r>
    <phoneticPr fontId="45"/>
  </si>
  <si>
    <r>
      <t>※複業実践型を行う場合：（法人番号　</t>
    </r>
    <r>
      <rPr>
        <sz val="11"/>
        <color rgb="FFFF0000"/>
        <rFont val="ＭＳ 明朝"/>
        <family val="1"/>
        <charset val="128"/>
      </rPr>
      <t>○○○○○○　</t>
    </r>
    <r>
      <rPr>
        <sz val="11"/>
        <color theme="1"/>
        <rFont val="ＭＳ 明朝"/>
        <family val="1"/>
        <charset val="128"/>
      </rPr>
      <t>　　　　　　　　）</t>
    </r>
    <rPh sb="1" eb="6">
      <t>フクギョウジッセンガタ</t>
    </rPh>
    <rPh sb="7" eb="8">
      <t>オコナ</t>
    </rPh>
    <rPh sb="9" eb="11">
      <t>バアイ</t>
    </rPh>
    <rPh sb="13" eb="15">
      <t>ホウジン</t>
    </rPh>
    <rPh sb="15" eb="17">
      <t>バンゴウ</t>
    </rPh>
    <phoneticPr fontId="45"/>
  </si>
  <si>
    <r>
      <t>　</t>
    </r>
    <r>
      <rPr>
        <sz val="11"/>
        <color rgb="FFFF0000"/>
        <rFont val="ＭＳ 明朝"/>
        <family val="1"/>
        <charset val="128"/>
      </rPr>
      <t>○○県○○市〇〇町　○－○</t>
    </r>
    <phoneticPr fontId="45"/>
  </si>
  <si>
    <t>　○○市○○地区は・・により、集落で先祖代々守り続けている○○の森が荒廃してきた。
　このため、地域住民（○人）とNPO法人○が「○○の森保全の会」を設立し、○○の森を整備し、間伐体験や炭焼き体験を開催し、地域住民と都市住民の絆の森とし、地域の活性化を進める。</t>
    <phoneticPr fontId="45"/>
  </si>
  <si>
    <t>　○○地区にあるクヌギ、コナラを中心とした広葉樹林について○○の森保全の会メンバーによる雑草木の刈払い、集積、処理場までの運搬を実施し、整備後に○○を植林、遊歩道の整備（一部急峻フィールドについては作業委託を実施。0.5ha）する。
　また、一部のフィールドにおける孟宗竹の除去を実施し、チッパーによる処理後遊歩道へ敷設する。
　森林資源活用タイプの活動では、フィールド内の0.5haから炭及び薪ストーブ用の原木の間伐を行い、継続的な森林整備活動の一助とするために地域内外の住民に販売する。</t>
    <phoneticPr fontId="45"/>
  </si>
  <si>
    <t>　○○の森保全の会は、主に○○市○○地区の住民が集まった組織であり、構成員40名のうち35名が同地区の住民である。その他の構成員は○○市内他地区が4名、県外1名となっている。
　本活動組織は地域の住民を核に作られた組織であるため職種は林業、自営業、事務等様々であり、所属団体については、森林関係のNPOに所属している者が10名、環境保全に関する市民団体8名などからなる。</t>
    <phoneticPr fontId="45"/>
  </si>
  <si>
    <r>
      <rPr>
        <sz val="11"/>
        <color rgb="FFFF0000"/>
        <rFont val="ＭＳ 明朝"/>
        <family val="1"/>
        <charset val="128"/>
      </rPr>
      <t>○○</t>
    </r>
    <r>
      <rPr>
        <sz val="11"/>
        <color rgb="FF000000"/>
        <rFont val="ＭＳ 明朝"/>
        <family val="1"/>
        <charset val="128"/>
      </rPr>
      <t>年度</t>
    </r>
    <phoneticPr fontId="45"/>
  </si>
  <si>
    <t>・枝条等は、作業道の排水材（粗朶）利用
・薪製作、木工資材</t>
    <rPh sb="1" eb="2">
      <t>エダ</t>
    </rPh>
    <rPh sb="2" eb="3">
      <t>ジョウ</t>
    </rPh>
    <rPh sb="3" eb="4">
      <t>トウ</t>
    </rPh>
    <rPh sb="6" eb="8">
      <t>サギョウ</t>
    </rPh>
    <rPh sb="8" eb="9">
      <t>ドウ</t>
    </rPh>
    <rPh sb="10" eb="12">
      <t>ハイスイ</t>
    </rPh>
    <rPh sb="12" eb="13">
      <t>ザイ</t>
    </rPh>
    <rPh sb="14" eb="16">
      <t>ソダ</t>
    </rPh>
    <rPh sb="17" eb="19">
      <t>リヨウ</t>
    </rPh>
    <rPh sb="21" eb="22">
      <t>マキ</t>
    </rPh>
    <rPh sb="22" eb="24">
      <t>セイサク</t>
    </rPh>
    <rPh sb="25" eb="27">
      <t>モッコウ</t>
    </rPh>
    <rPh sb="27" eb="29">
      <t>シザイ</t>
    </rPh>
    <phoneticPr fontId="45"/>
  </si>
  <si>
    <t>・薪製作、木工資材
・シイタケ原木
・チップ化発電資材</t>
    <rPh sb="1" eb="2">
      <t>マキ</t>
    </rPh>
    <rPh sb="2" eb="4">
      <t>セイサク</t>
    </rPh>
    <rPh sb="5" eb="7">
      <t>モッコウ</t>
    </rPh>
    <rPh sb="7" eb="9">
      <t>シザイ</t>
    </rPh>
    <rPh sb="15" eb="17">
      <t>ゲンボク</t>
    </rPh>
    <rPh sb="22" eb="23">
      <t>カ</t>
    </rPh>
    <rPh sb="23" eb="27">
      <t>ハツデンシザイ</t>
    </rPh>
    <phoneticPr fontId="45"/>
  </si>
  <si>
    <t xml:space="preserve">・タケノコ収穫
・竹炭製作、販売
・チップ化農業資材
</t>
    <rPh sb="5" eb="7">
      <t>シュウカク</t>
    </rPh>
    <rPh sb="9" eb="10">
      <t>タケ</t>
    </rPh>
    <rPh sb="10" eb="11">
      <t>スミ</t>
    </rPh>
    <rPh sb="11" eb="13">
      <t>セイサク</t>
    </rPh>
    <rPh sb="14" eb="16">
      <t>ハンバイ</t>
    </rPh>
    <rPh sb="21" eb="22">
      <t>カ</t>
    </rPh>
    <rPh sb="22" eb="24">
      <t>ノウギョウ</t>
    </rPh>
    <rPh sb="24" eb="26">
      <t>シザイ</t>
    </rPh>
    <phoneticPr fontId="45"/>
  </si>
  <si>
    <t xml:space="preserve">・タケノコ収穫
・竹炭製作、販売
・チップ化農業資材
・メンマ生産
</t>
    <rPh sb="5" eb="7">
      <t>シュウカク</t>
    </rPh>
    <rPh sb="9" eb="10">
      <t>タケ</t>
    </rPh>
    <rPh sb="10" eb="11">
      <t>スミ</t>
    </rPh>
    <rPh sb="11" eb="13">
      <t>セイサク</t>
    </rPh>
    <rPh sb="14" eb="16">
      <t>ハンバイ</t>
    </rPh>
    <rPh sb="21" eb="22">
      <t>カ</t>
    </rPh>
    <rPh sb="22" eb="24">
      <t>ノウギョウ</t>
    </rPh>
    <rPh sb="24" eb="26">
      <t>シザイ</t>
    </rPh>
    <rPh sb="31" eb="33">
      <t>セイサン</t>
    </rPh>
    <phoneticPr fontId="45"/>
  </si>
  <si>
    <t>学生等による森林整備（下草刈払い、集積等）、薪割り体験</t>
    <phoneticPr fontId="45"/>
  </si>
  <si>
    <t>学生等による森林整備（集積、運搬等）、薪割り・椎茸種菌体験</t>
    <phoneticPr fontId="45"/>
  </si>
  <si>
    <t>チェンソー２台
薪割り機１台</t>
    <phoneticPr fontId="45"/>
  </si>
  <si>
    <t xml:space="preserve">薪ストーブ１台
</t>
    <rPh sb="0" eb="1">
      <t>マキ</t>
    </rPh>
    <phoneticPr fontId="45"/>
  </si>
  <si>
    <t>林況調査及び活動についての詳細な打合せ</t>
    <phoneticPr fontId="45"/>
  </si>
  <si>
    <t>A</t>
    <phoneticPr fontId="45"/>
  </si>
  <si>
    <t>森林資源活用</t>
    <rPh sb="0" eb="6">
      <t>シンリンシゲンカツヨウ</t>
    </rPh>
    <phoneticPr fontId="45"/>
  </si>
  <si>
    <t>木質資源を持続的に生産し、利用する。</t>
    <phoneticPr fontId="45"/>
  </si>
  <si>
    <t>森林から搬出され利用される木質資源の量を確認する。</t>
    <phoneticPr fontId="45"/>
  </si>
  <si>
    <t>B</t>
    <phoneticPr fontId="45"/>
  </si>
  <si>
    <t>竹林資源活用</t>
    <rPh sb="0" eb="2">
      <t>チクリン</t>
    </rPh>
    <rPh sb="2" eb="4">
      <t>シゲン</t>
    </rPh>
    <rPh sb="4" eb="6">
      <t>カツヨウ</t>
    </rPh>
    <phoneticPr fontId="45"/>
  </si>
  <si>
    <t>タケノコの採れる適正な竹林づくり</t>
    <phoneticPr fontId="45"/>
  </si>
  <si>
    <t>竹の本数調査</t>
    <phoneticPr fontId="45"/>
  </si>
  <si>
    <t>C</t>
    <phoneticPr fontId="45"/>
  </si>
  <si>
    <t>複業実践</t>
    <phoneticPr fontId="45"/>
  </si>
  <si>
    <t>スギ人工林の適正管理、間伐材生産による一定の収入を得る。</t>
    <phoneticPr fontId="45"/>
  </si>
  <si>
    <t>木の混み具合調査
（相対幹距比・間伐率の設定）</t>
    <phoneticPr fontId="45"/>
  </si>
  <si>
    <t>○</t>
    <phoneticPr fontId="45"/>
  </si>
  <si>
    <t>〇〇〇〇講習</t>
    <phoneticPr fontId="45"/>
  </si>
  <si>
    <t>講師を招き、対象森林内において間伐方法や伐採木の搬出方法等の森林施業技術に関する研修を実施する。また、刈払い機、チェンソー等動力機械の使用に関しては、初めて扱う者には事前講習を実施する。</t>
    <phoneticPr fontId="45"/>
  </si>
  <si>
    <t>ヘルメット、安全靴、呼子、イヤーマフ、防振手袋、防護服</t>
    <phoneticPr fontId="45"/>
  </si>
  <si>
    <t>○○安全損害保険（普通損害）</t>
    <phoneticPr fontId="45"/>
  </si>
  <si>
    <t>　４年目以降も○○の森の保全管理を継続して実施。
　また、近隣の都市住民からも幅広く維持活動に協力していただける活動を継続し、地域の里山を維持・発展させる予定。</t>
    <phoneticPr fontId="45"/>
  </si>
  <si>
    <t>　自治会等にも協力を仰ぎながら若年層の参加を促し、地域の里山を守る意識の醸成を図っていく。また、森林・竹林より搬出した木材・竹材による炭の生産販売や、将来的にはシイタケ栽培を開始し、自立した活動組織による継続した里山林保全活動を行う。</t>
    <phoneticPr fontId="45"/>
  </si>
  <si>
    <t>・年会費〇〇〇円を徴収する。
・生産した炭の販売収入約〇〇〇円を、会の運営費に充てる。</t>
    <phoneticPr fontId="45"/>
  </si>
  <si>
    <r>
      <t>・委託先の名称
　</t>
    </r>
    <r>
      <rPr>
        <sz val="11"/>
        <color rgb="FFFF0000"/>
        <rFont val="ＭＳ 明朝"/>
        <family val="1"/>
        <charset val="128"/>
      </rPr>
      <t>○○森林組合</t>
    </r>
    <phoneticPr fontId="45"/>
  </si>
  <si>
    <r>
      <t>・委託先の連絡先（電話番号等）
　</t>
    </r>
    <r>
      <rPr>
        <sz val="11"/>
        <color rgb="FFFF0000"/>
        <rFont val="ＭＳ 明朝"/>
        <family val="1"/>
        <charset val="128"/>
      </rPr>
      <t>○○○－○○○－○○○○</t>
    </r>
    <phoneticPr fontId="45"/>
  </si>
  <si>
    <r>
      <t>・委託の時期
　</t>
    </r>
    <r>
      <rPr>
        <sz val="11"/>
        <color rgb="FFFF0000"/>
        <rFont val="ＭＳ 明朝"/>
        <family val="1"/>
        <charset val="128"/>
      </rPr>
      <t>○○年○○月</t>
    </r>
    <phoneticPr fontId="45"/>
  </si>
  <si>
    <r>
      <t>・委託の内容（作業を委託する森林の位置（地番、林小班等）、委託する作業の内容及び面積等）
　</t>
    </r>
    <r>
      <rPr>
        <sz val="11"/>
        <color rgb="FFFF0000"/>
        <rFont val="ＭＳ 明朝"/>
        <family val="1"/>
        <charset val="128"/>
      </rPr>
      <t>急峻な○小班の刈払い及び処理作業</t>
    </r>
    <phoneticPr fontId="45"/>
  </si>
  <si>
    <r>
      <t>・委託の金額（予定額）
　</t>
    </r>
    <r>
      <rPr>
        <sz val="11"/>
        <color rgb="FFFF0000"/>
        <rFont val="ＭＳ 明朝"/>
        <family val="1"/>
        <charset val="128"/>
      </rPr>
      <t>２００，０００円</t>
    </r>
    <phoneticPr fontId="45"/>
  </si>
  <si>
    <t>（別添図面のとおり）</t>
    <rPh sb="1" eb="3">
      <t>ベッテン</t>
    </rPh>
    <rPh sb="3" eb="5">
      <t>ズメン</t>
    </rPh>
    <phoneticPr fontId="45"/>
  </si>
  <si>
    <t>現地写真</t>
    <rPh sb="0" eb="4">
      <t>ゲンチシャシン</t>
    </rPh>
    <phoneticPr fontId="45"/>
  </si>
  <si>
    <t>地域活動型（森林資源活用）</t>
  </si>
  <si>
    <t>地域活動型（竹林資源活用）</t>
  </si>
  <si>
    <t>複業実践型</t>
  </si>
  <si>
    <t>○〇市〇〇町大字○○　○○番地</t>
    <phoneticPr fontId="3"/>
  </si>
  <si>
    <t>○○○○</t>
  </si>
  <si>
    <t>○○○○</t>
    <phoneticPr fontId="3"/>
  </si>
  <si>
    <t>に</t>
    <phoneticPr fontId="3"/>
  </si>
  <si>
    <t>○○</t>
    <phoneticPr fontId="3"/>
  </si>
  <si>
    <t>〇〇</t>
    <phoneticPr fontId="3"/>
  </si>
  <si>
    <t>山林</t>
    <rPh sb="0" eb="2">
      <t>サンリン</t>
    </rPh>
    <phoneticPr fontId="3"/>
  </si>
  <si>
    <t>有</t>
    <rPh sb="0" eb="1">
      <t>アリ</t>
    </rPh>
    <phoneticPr fontId="3"/>
  </si>
  <si>
    <t>無</t>
    <rPh sb="0" eb="1">
      <t>ム</t>
    </rPh>
    <phoneticPr fontId="3"/>
  </si>
  <si>
    <t>○〇市〇〇町大字○○　○○番地、○○番地</t>
    <phoneticPr fontId="3"/>
  </si>
  <si>
    <t>○○県○〇市〇〇町大字○○　○○番地</t>
    <phoneticPr fontId="3"/>
  </si>
  <si>
    <t>事務局　○○○○</t>
    <rPh sb="0" eb="3">
      <t>ジムキョク</t>
    </rPh>
    <phoneticPr fontId="3"/>
  </si>
  <si>
    <t>令和　7　年　4月　1日</t>
    <phoneticPr fontId="3"/>
  </si>
  <si>
    <t>○</t>
  </si>
  <si>
    <t>安全な作業手順、作業動作、機械・器具の使用方法等を明文化又は可視化し、全ての従事者が見ることができるようにする。</t>
    <phoneticPr fontId="3"/>
  </si>
  <si>
    <t>　高齢による体力の消耗が著しく、気温の上昇する夏場の作業を避けるとともに、新芽
の柔らかいうちに作業することで、作業効率を上げるため、採択決定前着手したい。</t>
    <phoneticPr fontId="3"/>
  </si>
  <si>
    <t>035型</t>
    <phoneticPr fontId="3"/>
  </si>
  <si>
    <t>1/2</t>
  </si>
  <si>
    <t>活動参加者に対し、現在使用している
台数では、不足するため。</t>
    <phoneticPr fontId="3"/>
  </si>
  <si>
    <t>シンダイワ</t>
    <phoneticPr fontId="3"/>
  </si>
  <si>
    <t>ハスクバーナ</t>
    <phoneticPr fontId="3"/>
  </si>
  <si>
    <t>25-A型</t>
    <phoneticPr fontId="3"/>
  </si>
  <si>
    <t>活動参加者に対し、使用する刈払機の
台数が不足するため</t>
    <phoneticPr fontId="3"/>
  </si>
  <si>
    <t>薪割機</t>
  </si>
  <si>
    <t>やまびこ</t>
    <phoneticPr fontId="3"/>
  </si>
  <si>
    <t>268型</t>
    <phoneticPr fontId="3"/>
  </si>
  <si>
    <t>1/3</t>
  </si>
  <si>
    <t>資源利用タイプの森林から生産された
原木を薪に加工するために必要である
ため</t>
    <phoneticPr fontId="3"/>
  </si>
  <si>
    <t>森林資源活用</t>
  </si>
  <si>
    <t>竹林資源活用</t>
  </si>
  <si>
    <t>ヘルメット</t>
  </si>
  <si>
    <t>プロテクションライトロ
ガーパンツ（モンベル）</t>
    <phoneticPr fontId="3"/>
  </si>
  <si>
    <t>プロテクティブジャケッ トTⅡ（ハスクバーナ）</t>
  </si>
  <si>
    <t>杣（SOMA）チェンソー
防護用グローブ</t>
    <phoneticPr fontId="3"/>
  </si>
  <si>
    <t>杣（SOMA）チェンソー
防護用</t>
    <phoneticPr fontId="3"/>
  </si>
  <si>
    <t>Protos® インテグラル
フォレスト（ファンテ</t>
    <phoneticPr fontId="3"/>
  </si>
  <si>
    <t>Closs 1</t>
    <phoneticPr fontId="3"/>
  </si>
  <si>
    <t>Closs 2</t>
  </si>
  <si>
    <t>防護網、
イヤーマフ付</t>
    <phoneticPr fontId="3"/>
  </si>
  <si>
    <r>
      <t>　</t>
    </r>
    <r>
      <rPr>
        <sz val="11"/>
        <color rgb="FFFF0000"/>
        <rFont val="ＭＳ 明朝"/>
        <family val="1"/>
        <charset val="128"/>
      </rPr>
      <t>○○年○月○日付け○○号</t>
    </r>
    <r>
      <rPr>
        <sz val="11"/>
        <color rgb="FF000000"/>
        <rFont val="ＭＳ 明朝"/>
        <family val="1"/>
        <charset val="128"/>
      </rPr>
      <t>にて採択通知のあった里山林活性化による多面的機能発揮対策交付金の交付を受けたいので、下記のとおり申請します。</t>
    </r>
    <phoneticPr fontId="45"/>
  </si>
  <si>
    <t>広島</t>
    <rPh sb="0" eb="2">
      <t>ヒロシマ</t>
    </rPh>
    <phoneticPr fontId="3"/>
  </si>
  <si>
    <t>広島銀行</t>
    <rPh sb="0" eb="2">
      <t>ヒロシマ</t>
    </rPh>
    <rPh sb="2" eb="4">
      <t>ギンコウ</t>
    </rPh>
    <phoneticPr fontId="3"/>
  </si>
  <si>
    <t>県庁</t>
    <rPh sb="0" eb="2">
      <t>ケンチョウ</t>
    </rPh>
    <phoneticPr fontId="3"/>
  </si>
  <si>
    <r>
      <t>　</t>
    </r>
    <r>
      <rPr>
        <sz val="11"/>
        <color rgb="FFFF0000"/>
        <rFont val="ＭＳ 明朝"/>
        <family val="1"/>
        <charset val="128"/>
      </rPr>
      <t>普通</t>
    </r>
    <r>
      <rPr>
        <sz val="11"/>
        <color rgb="FF000000"/>
        <rFont val="ＭＳ 明朝"/>
        <family val="1"/>
        <charset val="128"/>
      </rPr>
      <t>　　当座　　　　
　別段　　通知</t>
    </r>
    <phoneticPr fontId="65"/>
  </si>
  <si>
    <t>○○保全の会</t>
    <rPh sb="2" eb="4">
      <t>ホゼン</t>
    </rPh>
    <rPh sb="5" eb="6">
      <t>カイ</t>
    </rPh>
    <phoneticPr fontId="3"/>
  </si>
  <si>
    <t>マルマルホゼンノカイ</t>
    <phoneticPr fontId="3"/>
  </si>
  <si>
    <t>-</t>
    <phoneticPr fontId="3"/>
  </si>
  <si>
    <t>中</t>
    <rPh sb="0" eb="1">
      <t>ナカ</t>
    </rPh>
    <phoneticPr fontId="3"/>
  </si>
  <si>
    <t>県</t>
    <rPh sb="0" eb="1">
      <t>ケン</t>
    </rPh>
    <phoneticPr fontId="45"/>
  </si>
  <si>
    <t>区</t>
    <rPh sb="0" eb="1">
      <t>ク</t>
    </rPh>
    <phoneticPr fontId="45"/>
  </si>
  <si>
    <t>鉄砲町４－１</t>
    <rPh sb="0" eb="3">
      <t>テッポウチョウ</t>
    </rPh>
    <phoneticPr fontId="3"/>
  </si>
  <si>
    <t>環境負荷低減のクロスコンプライアンスチェックチェックシート（活動組織→地域協議会）</t>
    <rPh sb="0" eb="2">
      <t>カンキョウ</t>
    </rPh>
    <rPh sb="2" eb="4">
      <t>フカ</t>
    </rPh>
    <rPh sb="4" eb="6">
      <t>テイゲン</t>
    </rPh>
    <rPh sb="30" eb="32">
      <t>カツドウ</t>
    </rPh>
    <rPh sb="32" eb="34">
      <t>ソシキ</t>
    </rPh>
    <rPh sb="35" eb="37">
      <t>チイキ</t>
    </rPh>
    <rPh sb="37" eb="40">
      <t>キョウギカイ</t>
    </rPh>
    <phoneticPr fontId="45"/>
  </si>
  <si>
    <t>（様式第14号）</t>
    <phoneticPr fontId="65"/>
  </si>
  <si>
    <t>環境負荷低減のクロスコンプライアンス チェックシート</t>
    <phoneticPr fontId="45"/>
  </si>
  <si>
    <t>活動組織名</t>
    <phoneticPr fontId="45"/>
  </si>
  <si>
    <t>（１）適正な施肥</t>
    <rPh sb="3" eb="5">
      <t>テキセイ</t>
    </rPh>
    <rPh sb="6" eb="8">
      <t>セヒ</t>
    </rPh>
    <phoneticPr fontId="45"/>
  </si>
  <si>
    <t>※チェック欄を着色してあります。</t>
    <rPh sb="5" eb="6">
      <t>ラン</t>
    </rPh>
    <rPh sb="7" eb="9">
      <t>チャクショク</t>
    </rPh>
    <phoneticPr fontId="45"/>
  </si>
  <si>
    <t>□</t>
  </si>
  <si>
    <r>
      <rPr>
        <b/>
        <sz val="14"/>
        <rFont val="BIZ UDPゴシック"/>
        <family val="3"/>
        <charset val="128"/>
      </rPr>
      <t>※種苗生産を行う場合　　　　　　　　</t>
    </r>
    <r>
      <rPr>
        <sz val="14"/>
        <rFont val="BIZ UDPゴシック"/>
        <family val="3"/>
        <charset val="128"/>
      </rPr>
      <t>　　　　　　　　　　　（該当しない 
肥料の適正な保管</t>
    </r>
    <rPh sb="1" eb="3">
      <t>シュビョウ</t>
    </rPh>
    <rPh sb="3" eb="5">
      <t>セイサン</t>
    </rPh>
    <rPh sb="6" eb="7">
      <t>オコナ</t>
    </rPh>
    <rPh sb="8" eb="10">
      <t>バアイ</t>
    </rPh>
    <rPh sb="37" eb="39">
      <t>ヒリョウ</t>
    </rPh>
    <rPh sb="40" eb="42">
      <t>テキセイ</t>
    </rPh>
    <rPh sb="43" eb="45">
      <t>ホカン</t>
    </rPh>
    <phoneticPr fontId="45"/>
  </si>
  <si>
    <t>☑</t>
  </si>
  <si>
    <t xml:space="preserve">）
</t>
    <phoneticPr fontId="45"/>
  </si>
  <si>
    <t>廃棄物の削減に努め、適正に処理</t>
    <rPh sb="0" eb="3">
      <t>ハイキブツ</t>
    </rPh>
    <rPh sb="4" eb="6">
      <t>サクゲン</t>
    </rPh>
    <rPh sb="7" eb="8">
      <t>ツト</t>
    </rPh>
    <rPh sb="10" eb="12">
      <t>テキセイ</t>
    </rPh>
    <rPh sb="13" eb="15">
      <t>ショリ</t>
    </rPh>
    <phoneticPr fontId="45"/>
  </si>
  <si>
    <t>※チェック欄はリストを設定してありますので、チェックする場合はリストから選択してください。</t>
    <rPh sb="5" eb="6">
      <t>ラン</t>
    </rPh>
    <rPh sb="11" eb="13">
      <t>セッテイ</t>
    </rPh>
    <rPh sb="28" eb="30">
      <t>バアイ</t>
    </rPh>
    <rPh sb="36" eb="38">
      <t>センタク</t>
    </rPh>
    <phoneticPr fontId="45"/>
  </si>
  <si>
    <t>①</t>
  </si>
  <si>
    <t>※種苗生産を行う場合（該当しない        ）
肥料の適正な保管</t>
  </si>
  <si>
    <t>⑧</t>
  </si>
  <si>
    <t>廃棄物の削減に努め、適正に処理</t>
  </si>
  <si>
    <r>
      <rPr>
        <b/>
        <sz val="14"/>
        <rFont val="BIZ UDPゴシック"/>
        <family val="3"/>
        <charset val="128"/>
      </rPr>
      <t>※種苗生産を行う場合　　　　　　　　　　</t>
    </r>
    <r>
      <rPr>
        <sz val="14"/>
        <rFont val="BIZ UDPゴシック"/>
        <family val="3"/>
        <charset val="128"/>
      </rPr>
      <t>　　　　　　　　　（該当しない 
肥料の使用状況等の記録・保存に努める</t>
    </r>
    <rPh sb="1" eb="3">
      <t>シュビョウ</t>
    </rPh>
    <rPh sb="3" eb="5">
      <t>セイサン</t>
    </rPh>
    <rPh sb="6" eb="7">
      <t>オコナ</t>
    </rPh>
    <rPh sb="8" eb="10">
      <t>バアイ</t>
    </rPh>
    <rPh sb="37" eb="39">
      <t>ヒリョウ</t>
    </rPh>
    <rPh sb="40" eb="42">
      <t>シヨウ</t>
    </rPh>
    <rPh sb="42" eb="44">
      <t>ジョウキョウ</t>
    </rPh>
    <rPh sb="44" eb="45">
      <t>トウ</t>
    </rPh>
    <rPh sb="46" eb="48">
      <t>キロク</t>
    </rPh>
    <rPh sb="49" eb="51">
      <t>ホゾン</t>
    </rPh>
    <rPh sb="52" eb="53">
      <t>ツト</t>
    </rPh>
    <phoneticPr fontId="45"/>
  </si>
  <si>
    <t>未利用材の有効活用を検討</t>
    <rPh sb="0" eb="3">
      <t>ミリヨウ</t>
    </rPh>
    <rPh sb="3" eb="4">
      <t>ザイ</t>
    </rPh>
    <rPh sb="5" eb="7">
      <t>ユウコウ</t>
    </rPh>
    <rPh sb="7" eb="9">
      <t>カツヨウ</t>
    </rPh>
    <rPh sb="10" eb="12">
      <t>ケントウ</t>
    </rPh>
    <phoneticPr fontId="45"/>
  </si>
  <si>
    <t>②</t>
  </si>
  <si>
    <t>※種苗生産を行う場合（該当しない        ）
肥料の使用状況等の記録・保存に努める</t>
  </si>
  <si>
    <t>⑨</t>
  </si>
  <si>
    <t>未利用材の有効活用を検討</t>
  </si>
  <si>
    <t>（６）生物多様性への悪影響の防止</t>
    <rPh sb="3" eb="8">
      <t>セイブツタヨウセイ</t>
    </rPh>
    <rPh sb="10" eb="13">
      <t>アクエイキョウ</t>
    </rPh>
    <rPh sb="14" eb="16">
      <t>ボウシ</t>
    </rPh>
    <phoneticPr fontId="45"/>
  </si>
  <si>
    <t>（２）適正な防除</t>
  </si>
  <si>
    <t>（６）生物多様性への悪影響の防止</t>
  </si>
  <si>
    <r>
      <rPr>
        <b/>
        <sz val="14"/>
        <rFont val="BIZ UDPゴシック"/>
        <family val="3"/>
        <charset val="128"/>
      </rPr>
      <t>※農薬を使用する場合　</t>
    </r>
    <r>
      <rPr>
        <sz val="14"/>
        <rFont val="BIZ UDPゴシック"/>
        <family val="3"/>
        <charset val="128"/>
      </rPr>
      <t>　　　　　　　　　　　　　　　　　　（該当しない
農薬の適正な使用・保管</t>
    </r>
    <rPh sb="1" eb="3">
      <t>ノウヤク</t>
    </rPh>
    <rPh sb="4" eb="6">
      <t>シヨウ</t>
    </rPh>
    <rPh sb="8" eb="10">
      <t>バアイ</t>
    </rPh>
    <rPh sb="36" eb="38">
      <t>ノウヤク</t>
    </rPh>
    <rPh sb="39" eb="41">
      <t>テキセイ</t>
    </rPh>
    <rPh sb="42" eb="44">
      <t>シヨウ</t>
    </rPh>
    <rPh sb="45" eb="47">
      <t>ホカン</t>
    </rPh>
    <phoneticPr fontId="45"/>
  </si>
  <si>
    <t xml:space="preserve">）
</t>
    <phoneticPr fontId="45"/>
  </si>
  <si>
    <t>生物多様性に配慮した事業実施（物資調達、施業等）に努める</t>
    <rPh sb="0" eb="2">
      <t>セイブツ</t>
    </rPh>
    <rPh sb="2" eb="5">
      <t>タヨウセイ</t>
    </rPh>
    <rPh sb="6" eb="8">
      <t>ハイリョ</t>
    </rPh>
    <rPh sb="10" eb="12">
      <t>ジギョウ</t>
    </rPh>
    <rPh sb="12" eb="14">
      <t>ジッシ</t>
    </rPh>
    <rPh sb="15" eb="17">
      <t>ブッシ</t>
    </rPh>
    <rPh sb="17" eb="19">
      <t>チョウタツ</t>
    </rPh>
    <rPh sb="20" eb="22">
      <t>セギョウ</t>
    </rPh>
    <rPh sb="22" eb="23">
      <t>トウ</t>
    </rPh>
    <rPh sb="25" eb="26">
      <t>ツト</t>
    </rPh>
    <phoneticPr fontId="45"/>
  </si>
  <si>
    <t>③</t>
  </si>
  <si>
    <t>※農薬を使用する場合（該当しない        ）
農薬の適正な使用・保管</t>
  </si>
  <si>
    <t>⑩</t>
  </si>
  <si>
    <t>生物多様性に配慮した事業実施（物資調達、施業等）に努める</t>
  </si>
  <si>
    <r>
      <rPr>
        <b/>
        <sz val="14"/>
        <rFont val="BIZ UDPゴシック"/>
        <family val="3"/>
        <charset val="128"/>
      </rPr>
      <t>※農薬を使用する場合　　　　　</t>
    </r>
    <r>
      <rPr>
        <sz val="14"/>
        <rFont val="BIZ UDPゴシック"/>
        <family val="3"/>
        <charset val="128"/>
      </rPr>
      <t>　　　　　　　　　　　　　　（該当しない
農薬の使用状況等の記録・保存</t>
    </r>
    <rPh sb="1" eb="3">
      <t>ノウヤク</t>
    </rPh>
    <rPh sb="4" eb="6">
      <t>シヨウ</t>
    </rPh>
    <rPh sb="8" eb="10">
      <t>バアイ</t>
    </rPh>
    <rPh sb="36" eb="38">
      <t>ノウヤク</t>
    </rPh>
    <rPh sb="39" eb="41">
      <t>シヨウ</t>
    </rPh>
    <rPh sb="41" eb="43">
      <t>ジョウキョウ</t>
    </rPh>
    <rPh sb="43" eb="44">
      <t>トウ</t>
    </rPh>
    <rPh sb="45" eb="47">
      <t>キロク</t>
    </rPh>
    <rPh sb="48" eb="50">
      <t>ホゾン</t>
    </rPh>
    <phoneticPr fontId="45"/>
  </si>
  <si>
    <t>④</t>
  </si>
  <si>
    <t>※農薬を使用する場合（該当しない        ）
農薬の使用状況等の記録・保存</t>
  </si>
  <si>
    <t>（７）環境関係法令の遵守等</t>
    <rPh sb="3" eb="7">
      <t>カンキョウカンケイ</t>
    </rPh>
    <rPh sb="7" eb="9">
      <t>ホウレイ</t>
    </rPh>
    <rPh sb="10" eb="12">
      <t>ジュンシュ</t>
    </rPh>
    <rPh sb="12" eb="13">
      <t>トウ</t>
    </rPh>
    <phoneticPr fontId="45"/>
  </si>
  <si>
    <t>みどりの食料システム戦略の理解</t>
    <rPh sb="4" eb="6">
      <t>ショクリョウ</t>
    </rPh>
    <rPh sb="10" eb="12">
      <t>センリャク</t>
    </rPh>
    <rPh sb="13" eb="15">
      <t>リカイ</t>
    </rPh>
    <phoneticPr fontId="45"/>
  </si>
  <si>
    <t>⑪</t>
  </si>
  <si>
    <t>みどりの食料システム戦略の理解</t>
  </si>
  <si>
    <t>※林業機械や施設の電気・燃料の使用状況の記録・
保存に努める　　　　　　　　　　　　　　　　　　　　　　　　　（該当しない</t>
    <rPh sb="1" eb="3">
      <t>リンギョウ</t>
    </rPh>
    <rPh sb="3" eb="5">
      <t>キカイ</t>
    </rPh>
    <rPh sb="6" eb="8">
      <t>シセツ</t>
    </rPh>
    <rPh sb="9" eb="11">
      <t>デンキ</t>
    </rPh>
    <rPh sb="12" eb="14">
      <t>ネンリョウ</t>
    </rPh>
    <rPh sb="15" eb="17">
      <t>シヨウ</t>
    </rPh>
    <rPh sb="17" eb="19">
      <t>ジョウキョウ</t>
    </rPh>
    <rPh sb="20" eb="22">
      <t>キロク</t>
    </rPh>
    <rPh sb="24" eb="26">
      <t>ホゾン</t>
    </rPh>
    <rPh sb="27" eb="28">
      <t>ツト</t>
    </rPh>
    <rPh sb="56" eb="58">
      <t>ガイトウ</t>
    </rPh>
    <phoneticPr fontId="45"/>
  </si>
  <si>
    <t xml:space="preserve">
）</t>
    <phoneticPr fontId="45"/>
  </si>
  <si>
    <t>関係法令の遵守</t>
    <rPh sb="0" eb="4">
      <t>カンケイホウレイ</t>
    </rPh>
    <rPh sb="5" eb="7">
      <t>ジュンシュ</t>
    </rPh>
    <phoneticPr fontId="45"/>
  </si>
  <si>
    <t>⑤</t>
  </si>
  <si>
    <t>林業機械や施設の電気・燃料の使用状況の記録・保存に努める</t>
  </si>
  <si>
    <t>⑫</t>
  </si>
  <si>
    <t>関係法令の遵守</t>
  </si>
  <si>
    <t>※省エネを意識し、不必要・非効率なエネルギー
消費をしないように努める　　　　　　　　　　　　　　　　 （該当しない</t>
    <rPh sb="1" eb="2">
      <t>ショウ</t>
    </rPh>
    <rPh sb="5" eb="7">
      <t>イシキ</t>
    </rPh>
    <rPh sb="9" eb="12">
      <t>フヒツヨウ</t>
    </rPh>
    <rPh sb="13" eb="16">
      <t>ヒコウリツ</t>
    </rPh>
    <rPh sb="23" eb="25">
      <t>ショウヒ</t>
    </rPh>
    <rPh sb="32" eb="33">
      <t>ツト</t>
    </rPh>
    <rPh sb="53" eb="55">
      <t>ガイトウ</t>
    </rPh>
    <phoneticPr fontId="45"/>
  </si>
  <si>
    <t>林業機械等の装置・車両の適切な整備と管理の実施に努める</t>
    <rPh sb="0" eb="2">
      <t>リンギョウ</t>
    </rPh>
    <rPh sb="2" eb="4">
      <t>キカイ</t>
    </rPh>
    <rPh sb="4" eb="5">
      <t>トウ</t>
    </rPh>
    <rPh sb="6" eb="8">
      <t>ソウチ</t>
    </rPh>
    <rPh sb="9" eb="11">
      <t>シャリョウ</t>
    </rPh>
    <rPh sb="12" eb="14">
      <t>テキセツ</t>
    </rPh>
    <rPh sb="15" eb="17">
      <t>セイビ</t>
    </rPh>
    <rPh sb="18" eb="20">
      <t>カンリ</t>
    </rPh>
    <rPh sb="21" eb="23">
      <t>ジッシ</t>
    </rPh>
    <rPh sb="24" eb="25">
      <t>ツト</t>
    </rPh>
    <phoneticPr fontId="45"/>
  </si>
  <si>
    <t>⑥</t>
  </si>
  <si>
    <t>省エネを意識し、不必要・非効率なエネルギー消費をしないように努める</t>
  </si>
  <si>
    <t>⑬</t>
  </si>
  <si>
    <t>林業機械等の装置・車両の適切な整備と管理の実施に努める</t>
  </si>
  <si>
    <t>正しい知識に基づく作業安全に努める</t>
    <rPh sb="0" eb="1">
      <t>タダ</t>
    </rPh>
    <rPh sb="3" eb="5">
      <t>チシキ</t>
    </rPh>
    <rPh sb="6" eb="7">
      <t>モト</t>
    </rPh>
    <rPh sb="9" eb="11">
      <t>サギョウ</t>
    </rPh>
    <rPh sb="11" eb="13">
      <t>アンゼン</t>
    </rPh>
    <rPh sb="14" eb="15">
      <t>ツト</t>
    </rPh>
    <phoneticPr fontId="45"/>
  </si>
  <si>
    <t>⑭</t>
  </si>
  <si>
    <t>正しい知識に基づく作業安全に努める</t>
  </si>
  <si>
    <t>※悪臭・害虫の発生防止・低減に努める　　　　　　　　（該当しない</t>
    <rPh sb="27" eb="29">
      <t>ガイトウ</t>
    </rPh>
    <phoneticPr fontId="45"/>
  </si>
  <si>
    <t>⑦</t>
  </si>
  <si>
    <t>悪臭・害虫の発生防止・低減に努める</t>
  </si>
  <si>
    <t>　（注１）※の記載内容に「該当しない」場合には□にチェックしてください。この場合、当該項目の申請時・報告時のチェックは不要です。</t>
    <rPh sb="2" eb="3">
      <t>チュウ</t>
    </rPh>
    <rPh sb="7" eb="11">
      <t>キサイナイヨウ</t>
    </rPh>
    <rPh sb="13" eb="15">
      <t>ガイトウ</t>
    </rPh>
    <rPh sb="19" eb="21">
      <t>バアイ</t>
    </rPh>
    <rPh sb="38" eb="40">
      <t>バアイ</t>
    </rPh>
    <rPh sb="41" eb="45">
      <t>トウガイコウモク</t>
    </rPh>
    <rPh sb="46" eb="49">
      <t>シンセイジ</t>
    </rPh>
    <rPh sb="50" eb="53">
      <t>ホウコクジ</t>
    </rPh>
    <rPh sb="59" eb="61">
      <t>フヨウ</t>
    </rPh>
    <phoneticPr fontId="45"/>
  </si>
  <si>
    <r>
      <t>　（注２）申請を行う際は「申請時」欄に</t>
    </r>
    <r>
      <rPr>
        <sz val="16"/>
        <rFont val="Segoe UI Symbol"/>
        <family val="3"/>
      </rPr>
      <t>☑</t>
    </r>
    <r>
      <rPr>
        <sz val="16"/>
        <rFont val="BIZ UDPゴシック"/>
        <family val="3"/>
        <charset val="128"/>
      </rPr>
      <t>を付し、報告の際は「報告時」欄に</t>
    </r>
    <r>
      <rPr>
        <sz val="16"/>
        <rFont val="Segoe UI Symbol"/>
        <family val="3"/>
      </rPr>
      <t>☑</t>
    </r>
    <r>
      <rPr>
        <sz val="16"/>
        <rFont val="BIZ UDPゴシック"/>
        <family val="3"/>
        <charset val="128"/>
      </rPr>
      <t>を付して提出してください。</t>
    </r>
    <rPh sb="2" eb="3">
      <t>チュウ</t>
    </rPh>
    <rPh sb="5" eb="7">
      <t>シンセイ</t>
    </rPh>
    <rPh sb="8" eb="9">
      <t>オコナ</t>
    </rPh>
    <rPh sb="10" eb="11">
      <t>サイ</t>
    </rPh>
    <rPh sb="13" eb="16">
      <t>シンセイジ</t>
    </rPh>
    <rPh sb="17" eb="18">
      <t>ラン</t>
    </rPh>
    <rPh sb="21" eb="22">
      <t>フ</t>
    </rPh>
    <rPh sb="24" eb="26">
      <t>ホウコク</t>
    </rPh>
    <rPh sb="27" eb="28">
      <t>サイ</t>
    </rPh>
    <rPh sb="30" eb="32">
      <t>ホウコク</t>
    </rPh>
    <rPh sb="32" eb="33">
      <t>ジ</t>
    </rPh>
    <rPh sb="34" eb="35">
      <t>ラン</t>
    </rPh>
    <rPh sb="38" eb="39">
      <t>フ</t>
    </rPh>
    <rPh sb="41" eb="43">
      <t>テイシュツ</t>
    </rPh>
    <phoneticPr fontId="45"/>
  </si>
  <si>
    <t>　　※チェックシートの提出者から抽出により農林水産省職員による現地確認が行われる場合があります。</t>
    <phoneticPr fontId="45"/>
  </si>
  <si>
    <t>　　※⑫に示す関係法令は以下のとおりです。</t>
    <phoneticPr fontId="45"/>
  </si>
  <si>
    <t>記載を変更しない</t>
    <rPh sb="0" eb="2">
      <t>キサイ</t>
    </rPh>
    <rPh sb="3" eb="5">
      <t>ヘンコウ</t>
    </rPh>
    <phoneticPr fontId="3"/>
  </si>
  <si>
    <r>
      <t>　</t>
    </r>
    <r>
      <rPr>
        <sz val="12"/>
        <color rgb="FFFF0000"/>
        <rFont val="ＭＳ 明朝"/>
        <family val="1"/>
        <charset val="128"/>
      </rPr>
      <t>森林資源活用においては、森林内の大径木を自家用の薪として利用、竹林資源活用においては、タケノコの生産を行い、市場への出荷を目指す。</t>
    </r>
    <phoneticPr fontId="45"/>
  </si>
</sst>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9">
    <numFmt numFmtId="176" formatCode="#"/>
    <numFmt numFmtId="177" formatCode="#,##0_);[Red]\(#,##0\)"/>
    <numFmt numFmtId="178" formatCode="0,000&quot;㎡&quot;"/>
    <numFmt numFmtId="179" formatCode="0.000_ "/>
    <numFmt numFmtId="180" formatCode="##0.00&quot;ha&quot;"/>
    <numFmt numFmtId="181" formatCode="#&quot;年目&quot;"/>
    <numFmt numFmtId="182" formatCode="#,##0.0"/>
    <numFmt numFmtId="183" formatCode="0.0&quot;ha&quot;"/>
    <numFmt numFmtId="184" formatCode="0.0"/>
    <numFmt numFmtId="185" formatCode="[$]ggge&quot;年&quot;m&quot;月&quot;d&quot;日&quot;;@" x16r2:formatCode16="[$-ja-JP-x-gannen]ggge&quot;年&quot;m&quot;月&quot;d&quot;日&quot;;@"/>
    <numFmt numFmtId="186" formatCode="&quot;最&quot;&quot;大&quot;#,##0&quot;円/年&quot;"/>
    <numFmt numFmtId="187" formatCode="#,##0&quot;円/年&quot;"/>
    <numFmt numFmtId="188" formatCode="#,##0_ "/>
    <numFmt numFmtId="189" formatCode="#,##0&quot;円/ha&quot;"/>
    <numFmt numFmtId="190" formatCode="0.0_ "/>
    <numFmt numFmtId="191" formatCode="#,##0&quot;円/ｍ&quot;"/>
    <numFmt numFmtId="192" formatCode="0_ "/>
    <numFmt numFmtId="193" formatCode="#,##0_ ;[Red]\-#,##0\ "/>
    <numFmt numFmtId="194" formatCode="#,##0.0_ "/>
  </numFmts>
  <fonts count="118">
    <font>
      <sz val="11"/>
      <color theme="1"/>
      <name val="ＭＳ Ｐゴシック"/>
      <family val="2"/>
      <charset val="128"/>
      <scheme val="minor"/>
    </font>
    <font>
      <sz val="11"/>
      <color theme="1"/>
      <name val="ＭＳ Ｐゴシック"/>
      <family val="2"/>
      <charset val="128"/>
      <scheme val="minor"/>
    </font>
    <font>
      <sz val="12"/>
      <color theme="1"/>
      <name val="ＭＳ 明朝"/>
      <family val="1"/>
      <charset val="128"/>
    </font>
    <font>
      <sz val="6"/>
      <name val="ＭＳ Ｐゴシック"/>
      <family val="2"/>
      <charset val="128"/>
      <scheme val="minor"/>
    </font>
    <font>
      <sz val="14"/>
      <color theme="1"/>
      <name val="ＭＳ 明朝"/>
      <family val="1"/>
      <charset val="128"/>
    </font>
    <font>
      <b/>
      <sz val="9"/>
      <color indexed="81"/>
      <name val="ＭＳ Ｐゴシック"/>
      <family val="3"/>
      <charset val="128"/>
    </font>
    <font>
      <sz val="12"/>
      <color theme="1"/>
      <name val="ＭＳ Ｐゴシック"/>
      <family val="2"/>
      <charset val="128"/>
      <scheme val="minor"/>
    </font>
    <font>
      <sz val="10"/>
      <color theme="1"/>
      <name val="ＭＳ 明朝"/>
      <family val="1"/>
      <charset val="128"/>
    </font>
    <font>
      <sz val="9"/>
      <color theme="1"/>
      <name val="ＭＳ 明朝"/>
      <family val="1"/>
      <charset val="128"/>
    </font>
    <font>
      <b/>
      <sz val="12"/>
      <color theme="1"/>
      <name val="ＭＳ 明朝"/>
      <family val="1"/>
      <charset val="128"/>
    </font>
    <font>
      <sz val="11"/>
      <name val="ＭＳ Ｐゴシック"/>
      <family val="3"/>
      <charset val="128"/>
    </font>
    <font>
      <sz val="11"/>
      <name val="ＭＳ 明朝"/>
      <family val="1"/>
      <charset val="128"/>
    </font>
    <font>
      <sz val="9"/>
      <color indexed="81"/>
      <name val="ＭＳ Ｐゴシック"/>
      <family val="3"/>
      <charset val="128"/>
    </font>
    <font>
      <sz val="12"/>
      <color rgb="FF000000"/>
      <name val="ＭＳ 明朝"/>
      <family val="1"/>
      <charset val="128"/>
    </font>
    <font>
      <sz val="9"/>
      <color indexed="81"/>
      <name val="MS P ゴシック"/>
      <family val="3"/>
      <charset val="128"/>
    </font>
    <font>
      <sz val="11"/>
      <color theme="1"/>
      <name val="ＭＳ 明朝"/>
      <family val="1"/>
      <charset val="128"/>
    </font>
    <font>
      <sz val="12"/>
      <color rgb="FFFFFF00"/>
      <name val="ＭＳ 明朝"/>
      <family val="1"/>
      <charset val="128"/>
    </font>
    <font>
      <sz val="10"/>
      <name val="ＭＳ 明朝"/>
      <family val="1"/>
      <charset val="128"/>
    </font>
    <font>
      <sz val="11"/>
      <color theme="1"/>
      <name val="ＭＳ Ｐゴシック"/>
      <family val="3"/>
      <charset val="128"/>
      <scheme val="minor"/>
    </font>
    <font>
      <sz val="6"/>
      <name val="ＭＳ Ｐゴシック"/>
      <family val="3"/>
      <charset val="128"/>
    </font>
    <font>
      <b/>
      <sz val="13"/>
      <color theme="1"/>
      <name val="ＭＳ Ｐ明朝"/>
      <family val="1"/>
      <charset val="128"/>
    </font>
    <font>
      <sz val="11"/>
      <color theme="1"/>
      <name val="ＭＳ Ｐ明朝"/>
      <family val="1"/>
      <charset val="128"/>
    </font>
    <font>
      <sz val="12"/>
      <color theme="1"/>
      <name val="ＭＳ Ｐ明朝"/>
      <family val="1"/>
      <charset val="128"/>
    </font>
    <font>
      <sz val="11"/>
      <color theme="1"/>
      <name val="UD デジタル 教科書体 NP-B"/>
      <family val="1"/>
      <charset val="128"/>
    </font>
    <font>
      <sz val="11"/>
      <name val="UD デジタル 教科書体 NP-B"/>
      <family val="1"/>
      <charset val="128"/>
    </font>
    <font>
      <sz val="11"/>
      <color theme="1"/>
      <name val="HGPｺﾞｼｯｸM"/>
      <family val="3"/>
      <charset val="128"/>
    </font>
    <font>
      <sz val="12"/>
      <color theme="1"/>
      <name val="游ゴシック"/>
      <family val="3"/>
      <charset val="128"/>
    </font>
    <font>
      <sz val="11"/>
      <color theme="1"/>
      <name val="游ゴシック"/>
      <family val="3"/>
      <charset val="128"/>
    </font>
    <font>
      <b/>
      <sz val="14"/>
      <color theme="1"/>
      <name val="游ゴシック"/>
      <family val="3"/>
      <charset val="128"/>
    </font>
    <font>
      <b/>
      <sz val="11"/>
      <color theme="1"/>
      <name val="游ゴシック"/>
      <family val="3"/>
      <charset val="128"/>
    </font>
    <font>
      <b/>
      <sz val="12"/>
      <name val="游ゴシック"/>
      <family val="3"/>
      <charset val="128"/>
    </font>
    <font>
      <sz val="11"/>
      <name val="游ゴシック"/>
      <family val="3"/>
      <charset val="128"/>
    </font>
    <font>
      <sz val="9"/>
      <color theme="1"/>
      <name val="游ゴシック"/>
      <family val="3"/>
      <charset val="128"/>
    </font>
    <font>
      <b/>
      <sz val="12"/>
      <color theme="1"/>
      <name val="游ゴシック"/>
      <family val="3"/>
      <charset val="128"/>
    </font>
    <font>
      <sz val="8"/>
      <color theme="1"/>
      <name val="游ゴシック"/>
      <family val="3"/>
      <charset val="128"/>
    </font>
    <font>
      <sz val="12"/>
      <color theme="1"/>
      <name val="HG丸ｺﾞｼｯｸM-PRO"/>
      <family val="3"/>
      <charset val="128"/>
    </font>
    <font>
      <sz val="11"/>
      <color theme="1"/>
      <name val="HG丸ｺﾞｼｯｸM-PRO"/>
      <family val="3"/>
      <charset val="128"/>
    </font>
    <font>
      <b/>
      <sz val="14"/>
      <color theme="1"/>
      <name val="HG丸ｺﾞｼｯｸM-PRO"/>
      <family val="3"/>
      <charset val="128"/>
    </font>
    <font>
      <u/>
      <sz val="12"/>
      <color theme="1"/>
      <name val="HG丸ｺﾞｼｯｸM-PRO"/>
      <family val="3"/>
      <charset val="128"/>
    </font>
    <font>
      <sz val="12"/>
      <color theme="0" tint="-0.34998626667073579"/>
      <name val="ＭＳ 明朝"/>
      <family val="1"/>
      <charset val="128"/>
    </font>
    <font>
      <b/>
      <sz val="16"/>
      <color theme="1"/>
      <name val="ＭＳ 明朝"/>
      <family val="1"/>
      <charset val="128"/>
    </font>
    <font>
      <sz val="10"/>
      <color theme="1"/>
      <name val="ＭＳ Ｐゴシック"/>
      <family val="2"/>
      <charset val="128"/>
      <scheme val="minor"/>
    </font>
    <font>
      <sz val="12"/>
      <color rgb="FFFF0000"/>
      <name val="HG丸ｺﾞｼｯｸM-PRO"/>
      <family val="3"/>
      <charset val="128"/>
    </font>
    <font>
      <sz val="12"/>
      <color rgb="FFFF0000"/>
      <name val="ＭＳ 明朝"/>
      <family val="1"/>
      <charset val="128"/>
    </font>
    <font>
      <sz val="12"/>
      <name val="ＭＳ 明朝"/>
      <family val="1"/>
      <charset val="128"/>
    </font>
    <font>
      <sz val="6"/>
      <name val="ＭＳ Ｐゴシック"/>
      <family val="3"/>
      <charset val="128"/>
      <scheme val="minor"/>
    </font>
    <font>
      <sz val="14"/>
      <color theme="1"/>
      <name val="HGPｺﾞｼｯｸM"/>
      <family val="3"/>
      <charset val="128"/>
    </font>
    <font>
      <sz val="10"/>
      <color theme="1"/>
      <name val="HGPｺﾞｼｯｸM"/>
      <family val="3"/>
      <charset val="128"/>
    </font>
    <font>
      <sz val="8"/>
      <color theme="1"/>
      <name val="HGPｺﾞｼｯｸM"/>
      <family val="3"/>
      <charset val="128"/>
    </font>
    <font>
      <sz val="9"/>
      <color theme="1"/>
      <name val="HGPｺﾞｼｯｸM"/>
      <family val="3"/>
      <charset val="128"/>
    </font>
    <font>
      <sz val="11"/>
      <color rgb="FFFF0000"/>
      <name val="HGPｺﾞｼｯｸM"/>
      <family val="3"/>
      <charset val="128"/>
    </font>
    <font>
      <sz val="11"/>
      <name val="HGPｺﾞｼｯｸM"/>
      <family val="3"/>
      <charset val="128"/>
    </font>
    <font>
      <b/>
      <sz val="10"/>
      <color theme="1"/>
      <name val="HGPｺﾞｼｯｸM"/>
      <family val="3"/>
      <charset val="128"/>
    </font>
    <font>
      <b/>
      <sz val="11"/>
      <color theme="1"/>
      <name val="HGPｺﾞｼｯｸM"/>
      <family val="3"/>
      <charset val="128"/>
    </font>
    <font>
      <sz val="14"/>
      <color rgb="FFFF0000"/>
      <name val="ＭＳ Ｐゴシック"/>
      <family val="2"/>
      <charset val="128"/>
      <scheme val="minor"/>
    </font>
    <font>
      <sz val="10"/>
      <color theme="1"/>
      <name val="ＭＳ Ｐゴシック"/>
      <family val="3"/>
      <charset val="128"/>
    </font>
    <font>
      <sz val="11"/>
      <color theme="1"/>
      <name val="ＭＳ Ｐゴシック"/>
      <family val="3"/>
      <charset val="128"/>
    </font>
    <font>
      <sz val="12"/>
      <color theme="1"/>
      <name val="ＭＳ Ｐゴシック"/>
      <family val="3"/>
      <charset val="128"/>
    </font>
    <font>
      <sz val="16"/>
      <color theme="1"/>
      <name val="ＭＳ Ｐゴシック"/>
      <family val="3"/>
      <charset val="128"/>
    </font>
    <font>
      <sz val="10"/>
      <color theme="1"/>
      <name val="Meiryo UI"/>
      <family val="3"/>
      <charset val="128"/>
    </font>
    <font>
      <sz val="10"/>
      <color theme="1"/>
      <name val="ＭＳ Ｐ明朝"/>
      <family val="1"/>
      <charset val="128"/>
    </font>
    <font>
      <sz val="10.5"/>
      <color theme="1"/>
      <name val="ＭＳ Ｐ明朝"/>
      <family val="1"/>
      <charset val="128"/>
    </font>
    <font>
      <sz val="14"/>
      <color theme="1"/>
      <name val="ＭＳ Ｐ明朝"/>
      <family val="1"/>
      <charset val="128"/>
    </font>
    <font>
      <sz val="11"/>
      <color theme="1"/>
      <name val="ＭＳ Ｐゴシック"/>
      <family val="2"/>
      <charset val="128"/>
    </font>
    <font>
      <sz val="11"/>
      <color rgb="FF000000"/>
      <name val="ＭＳ 明朝"/>
      <family val="1"/>
      <charset val="128"/>
    </font>
    <font>
      <sz val="6"/>
      <name val="ＭＳ Ｐゴシック"/>
      <family val="2"/>
      <charset val="128"/>
    </font>
    <font>
      <sz val="11"/>
      <color rgb="FF000000"/>
      <name val="Century"/>
      <family val="1"/>
    </font>
    <font>
      <sz val="9"/>
      <color rgb="FF000000"/>
      <name val="ＭＳ 明朝"/>
      <family val="1"/>
      <charset val="128"/>
    </font>
    <font>
      <sz val="10"/>
      <color rgb="FF000000"/>
      <name val="ＭＳ 明朝"/>
      <family val="1"/>
      <charset val="128"/>
    </font>
    <font>
      <sz val="11"/>
      <color rgb="FF000000"/>
      <name val="游ゴシック"/>
      <family val="3"/>
      <charset val="128"/>
    </font>
    <font>
      <b/>
      <sz val="14"/>
      <color rgb="FF000000"/>
      <name val="游ゴシック"/>
      <family val="3"/>
      <charset val="128"/>
    </font>
    <font>
      <sz val="10"/>
      <color theme="1"/>
      <name val="ＭＳ Ｐゴシック"/>
      <family val="2"/>
      <charset val="128"/>
    </font>
    <font>
      <sz val="11"/>
      <color theme="1"/>
      <name val="ＭＳ Ｐゴシック"/>
      <family val="2"/>
      <scheme val="minor"/>
    </font>
    <font>
      <sz val="11"/>
      <name val="ＭＳ Ｐゴシック"/>
      <family val="2"/>
      <scheme val="minor"/>
    </font>
    <font>
      <sz val="12"/>
      <color theme="1"/>
      <name val="Century"/>
      <family val="1"/>
    </font>
    <font>
      <sz val="11"/>
      <color rgb="FFFF0000"/>
      <name val="ＭＳ Ｐゴシック"/>
      <family val="2"/>
      <scheme val="minor"/>
    </font>
    <font>
      <sz val="9"/>
      <name val="ＭＳ 明朝"/>
      <family val="1"/>
      <charset val="128"/>
    </font>
    <font>
      <sz val="9"/>
      <color rgb="FFFF0000"/>
      <name val="ＭＳ 明朝"/>
      <family val="1"/>
      <charset val="128"/>
    </font>
    <font>
      <sz val="8"/>
      <color theme="1"/>
      <name val="ＭＳ 明朝"/>
      <family val="1"/>
      <charset val="128"/>
    </font>
    <font>
      <sz val="8"/>
      <color theme="1"/>
      <name val="Century"/>
      <family val="1"/>
    </font>
    <font>
      <sz val="10.5"/>
      <color theme="1"/>
      <name val="Century"/>
      <family val="1"/>
    </font>
    <font>
      <sz val="28"/>
      <color theme="1"/>
      <name val="ＭＳ 明朝"/>
      <family val="1"/>
      <charset val="128"/>
    </font>
    <font>
      <sz val="20"/>
      <color theme="1"/>
      <name val="ＭＳ 明朝"/>
      <family val="1"/>
      <charset val="128"/>
    </font>
    <font>
      <sz val="6"/>
      <color theme="1"/>
      <name val="ＭＳ 明朝"/>
      <family val="1"/>
      <charset val="128"/>
    </font>
    <font>
      <sz val="11"/>
      <color rgb="FFFF0000"/>
      <name val="ＭＳ 明朝"/>
      <family val="1"/>
      <charset val="128"/>
    </font>
    <font>
      <sz val="10"/>
      <name val="ＭＳ Ｐゴシック"/>
      <family val="2"/>
      <charset val="128"/>
    </font>
    <font>
      <b/>
      <u val="double"/>
      <sz val="12"/>
      <color rgb="FF7030A0"/>
      <name val="ＭＳ 明朝"/>
      <family val="1"/>
      <charset val="128"/>
    </font>
    <font>
      <sz val="10"/>
      <name val="ＭＳ Ｐゴシック"/>
      <family val="2"/>
      <scheme val="minor"/>
    </font>
    <font>
      <sz val="10"/>
      <color rgb="FFFF0000"/>
      <name val="ＭＳ Ｐゴシック"/>
      <family val="2"/>
      <scheme val="minor"/>
    </font>
    <font>
      <sz val="10"/>
      <color rgb="FFFF0000"/>
      <name val="ＭＳ Ｐゴシック"/>
      <family val="3"/>
      <charset val="128"/>
      <scheme val="minor"/>
    </font>
    <font>
      <sz val="10"/>
      <color theme="1"/>
      <name val="ＭＳ Ｐゴシック"/>
      <family val="2"/>
      <scheme val="minor"/>
    </font>
    <font>
      <sz val="11"/>
      <color rgb="FFFF0000"/>
      <name val="ＭＳ Ｐゴシック"/>
      <family val="2"/>
      <charset val="128"/>
      <scheme val="minor"/>
    </font>
    <font>
      <sz val="10"/>
      <color rgb="FFFF0000"/>
      <name val="ＭＳ Ｐゴシック"/>
      <family val="2"/>
      <charset val="128"/>
    </font>
    <font>
      <sz val="20"/>
      <color rgb="FFFF0000"/>
      <name val="ＭＳ 明朝"/>
      <family val="1"/>
      <charset val="128"/>
    </font>
    <font>
      <sz val="10"/>
      <color rgb="FFFF0000"/>
      <name val="ＭＳ 明朝"/>
      <family val="1"/>
      <charset val="128"/>
    </font>
    <font>
      <sz val="12"/>
      <color rgb="FFFF0000"/>
      <name val="ＭＳ Ｐゴシック"/>
      <family val="3"/>
      <charset val="128"/>
    </font>
    <font>
      <sz val="11"/>
      <color rgb="FFFF0000"/>
      <name val="ＭＳ Ｐゴシック"/>
      <family val="3"/>
      <charset val="128"/>
    </font>
    <font>
      <sz val="10"/>
      <color rgb="FFFF0000"/>
      <name val="HGPｺﾞｼｯｸM"/>
      <family val="3"/>
      <charset val="128"/>
    </font>
    <font>
      <sz val="10"/>
      <color rgb="FFFF0000"/>
      <name val="Meiryo UI"/>
      <family val="3"/>
      <charset val="128"/>
    </font>
    <font>
      <sz val="11"/>
      <color rgb="FFFF0000"/>
      <name val="ＭＳ Ｐ明朝"/>
      <family val="1"/>
      <charset val="128"/>
    </font>
    <font>
      <sz val="14"/>
      <color rgb="FFFF0000"/>
      <name val="ＭＳ Ｐ明朝"/>
      <family val="1"/>
      <charset val="128"/>
    </font>
    <font>
      <sz val="12"/>
      <color rgb="FFFF0000"/>
      <name val="游ゴシック"/>
      <family val="3"/>
      <charset val="128"/>
    </font>
    <font>
      <sz val="11"/>
      <color rgb="FFFF0000"/>
      <name val="游ゴシック"/>
      <family val="3"/>
      <charset val="128"/>
    </font>
    <font>
      <sz val="11"/>
      <color rgb="FFFF0000"/>
      <name val="Century"/>
      <family val="1"/>
    </font>
    <font>
      <u/>
      <sz val="12"/>
      <color rgb="FFFF0000"/>
      <name val="HG丸ｺﾞｼｯｸM-PRO"/>
      <family val="3"/>
      <charset val="128"/>
    </font>
    <font>
      <sz val="20"/>
      <name val="BIZ UDPゴシック"/>
      <family val="3"/>
      <charset val="128"/>
    </font>
    <font>
      <sz val="11"/>
      <name val="BIZ UDPゴシック"/>
      <family val="3"/>
      <charset val="128"/>
    </font>
    <font>
      <sz val="16"/>
      <name val="ＭＳ 明朝"/>
      <family val="1"/>
      <charset val="128"/>
    </font>
    <font>
      <sz val="20"/>
      <color theme="1"/>
      <name val="ＭＳ Ｐゴシック"/>
      <family val="2"/>
      <scheme val="minor"/>
    </font>
    <font>
      <sz val="18"/>
      <name val="BIZ UDPゴシック"/>
      <family val="3"/>
      <charset val="128"/>
    </font>
    <font>
      <sz val="14"/>
      <name val="BIZ UDPゴシック"/>
      <family val="3"/>
      <charset val="128"/>
    </font>
    <font>
      <sz val="28"/>
      <name val="BIZ UDPゴシック"/>
      <family val="3"/>
      <charset val="128"/>
    </font>
    <font>
      <b/>
      <sz val="14"/>
      <name val="BIZ UDPゴシック"/>
      <family val="3"/>
      <charset val="128"/>
    </font>
    <font>
      <sz val="16"/>
      <name val="BIZ UDPゴシック"/>
      <family val="3"/>
      <charset val="128"/>
    </font>
    <font>
      <sz val="16"/>
      <name val="Segoe UI Symbol"/>
      <family val="3"/>
    </font>
    <font>
      <b/>
      <sz val="20"/>
      <color rgb="FFFF0000"/>
      <name val="ＭＳ Ｐゴシック"/>
      <family val="3"/>
      <charset val="128"/>
      <scheme val="minor"/>
    </font>
    <font>
      <sz val="28"/>
      <color rgb="FFFF0000"/>
      <name val="BIZ UDPゴシック"/>
      <family val="3"/>
      <charset val="128"/>
    </font>
    <font>
      <sz val="11"/>
      <color rgb="FFFF0000"/>
      <name val="ＭＳ Ｐゴシック"/>
      <family val="3"/>
      <charset val="128"/>
      <scheme val="minor"/>
    </font>
  </fonts>
  <fills count="9">
    <fill>
      <patternFill patternType="none"/>
    </fill>
    <fill>
      <patternFill patternType="gray125"/>
    </fill>
    <fill>
      <patternFill patternType="solid">
        <fgColor theme="8" tint="0.79998168889431442"/>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rgb="FFFFFF00"/>
        <bgColor indexed="64"/>
      </patternFill>
    </fill>
    <fill>
      <patternFill patternType="solid">
        <fgColor theme="0"/>
        <bgColor theme="0"/>
      </patternFill>
    </fill>
    <fill>
      <patternFill patternType="solid">
        <fgColor theme="4" tint="0.79998168889431442"/>
        <bgColor indexed="64"/>
      </patternFill>
    </fill>
    <fill>
      <patternFill patternType="solid">
        <fgColor theme="7" tint="0.79998168889431442"/>
        <bgColor theme="0"/>
      </patternFill>
    </fill>
  </fills>
  <borders count="74">
    <border>
      <left/>
      <right/>
      <top/>
      <bottom/>
      <diagonal/>
    </border>
    <border>
      <left style="thin">
        <color indexed="64"/>
      </left>
      <right style="thin">
        <color indexed="64"/>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style="hair">
        <color indexed="64"/>
      </right>
      <top style="thin">
        <color indexed="64"/>
      </top>
      <bottom/>
      <diagonal/>
    </border>
    <border>
      <left style="thin">
        <color indexed="64"/>
      </left>
      <right/>
      <top/>
      <bottom style="hair">
        <color indexed="64"/>
      </bottom>
      <diagonal/>
    </border>
    <border>
      <left/>
      <right/>
      <top/>
      <bottom style="hair">
        <color indexed="64"/>
      </bottom>
      <diagonal/>
    </border>
    <border>
      <left style="hair">
        <color indexed="64"/>
      </left>
      <right/>
      <top/>
      <bottom style="hair">
        <color indexed="64"/>
      </bottom>
      <diagonal/>
    </border>
    <border>
      <left/>
      <right style="thin">
        <color indexed="64"/>
      </right>
      <top/>
      <bottom style="hair">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
      <left/>
      <right style="hair">
        <color indexed="64"/>
      </right>
      <top/>
      <bottom style="thin">
        <color indexed="64"/>
      </bottom>
      <diagonal/>
    </border>
    <border>
      <left style="hair">
        <color indexed="64"/>
      </left>
      <right/>
      <top/>
      <bottom style="thin">
        <color indexed="64"/>
      </bottom>
      <diagonal/>
    </border>
    <border>
      <left style="thin">
        <color indexed="64"/>
      </left>
      <right/>
      <top/>
      <bottom/>
      <diagonal/>
    </border>
    <border>
      <left/>
      <right style="thin">
        <color indexed="64"/>
      </right>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hair">
        <color auto="1"/>
      </top>
      <bottom style="hair">
        <color auto="1"/>
      </bottom>
      <diagonal/>
    </border>
    <border>
      <left/>
      <right/>
      <top/>
      <bottom style="double">
        <color indexed="64"/>
      </bottom>
      <diagonal/>
    </border>
    <border diagonalUp="1">
      <left style="thin">
        <color indexed="64"/>
      </left>
      <right style="thin">
        <color indexed="64"/>
      </right>
      <top style="thin">
        <color indexed="64"/>
      </top>
      <bottom style="thin">
        <color indexed="64"/>
      </bottom>
      <diagonal style="thin">
        <color indexed="64"/>
      </diagonal>
    </border>
    <border>
      <left style="double">
        <color indexed="64"/>
      </left>
      <right style="thin">
        <color indexed="64"/>
      </right>
      <top style="double">
        <color indexed="64"/>
      </top>
      <bottom/>
      <diagonal/>
    </border>
    <border>
      <left style="thin">
        <color indexed="64"/>
      </left>
      <right style="thin">
        <color indexed="64"/>
      </right>
      <top style="double">
        <color indexed="64"/>
      </top>
      <bottom/>
      <diagonal/>
    </border>
    <border>
      <left style="thin">
        <color indexed="64"/>
      </left>
      <right style="double">
        <color indexed="64"/>
      </right>
      <top style="double">
        <color indexed="64"/>
      </top>
      <bottom/>
      <diagonal/>
    </border>
    <border>
      <left style="double">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double">
        <color indexed="64"/>
      </right>
      <top style="medium">
        <color indexed="64"/>
      </top>
      <bottom style="thin">
        <color indexed="64"/>
      </bottom>
      <diagonal/>
    </border>
    <border>
      <left style="double">
        <color indexed="64"/>
      </left>
      <right style="thin">
        <color indexed="64"/>
      </right>
      <top style="thin">
        <color indexed="64"/>
      </top>
      <bottom style="thin">
        <color indexed="64"/>
      </bottom>
      <diagonal/>
    </border>
    <border>
      <left/>
      <right style="double">
        <color indexed="64"/>
      </right>
      <top style="thin">
        <color indexed="64"/>
      </top>
      <bottom style="thin">
        <color indexed="64"/>
      </bottom>
      <diagonal/>
    </border>
    <border>
      <left style="thin">
        <color indexed="64"/>
      </left>
      <right style="thin">
        <color indexed="64"/>
      </right>
      <top style="thin">
        <color indexed="64"/>
      </top>
      <bottom style="double">
        <color indexed="64"/>
      </bottom>
      <diagonal/>
    </border>
    <border>
      <left/>
      <right style="hair">
        <color indexed="64"/>
      </right>
      <top/>
      <bottom/>
      <diagonal/>
    </border>
    <border>
      <left/>
      <right/>
      <top style="double">
        <color indexed="64"/>
      </top>
      <bottom/>
      <diagonal/>
    </border>
    <border>
      <left style="hair">
        <color indexed="64"/>
      </left>
      <right style="hair">
        <color indexed="64"/>
      </right>
      <top style="hair">
        <color indexed="64"/>
      </top>
      <bottom style="hair">
        <color indexed="64"/>
      </bottom>
      <diagonal/>
    </border>
    <border>
      <left style="hair">
        <color indexed="64"/>
      </left>
      <right/>
      <top style="hair">
        <color indexed="64"/>
      </top>
      <bottom/>
      <diagonal/>
    </border>
    <border>
      <left/>
      <right style="hair">
        <color indexed="64"/>
      </right>
      <top style="hair">
        <color indexed="64"/>
      </top>
      <bottom/>
      <diagonal/>
    </border>
    <border>
      <left/>
      <right style="hair">
        <color indexed="64"/>
      </right>
      <top/>
      <bottom style="hair">
        <color indexed="64"/>
      </bottom>
      <diagonal/>
    </border>
    <border>
      <left style="hair">
        <color indexed="64"/>
      </left>
      <right/>
      <top style="hair">
        <color indexed="64"/>
      </top>
      <bottom style="hair">
        <color indexed="64"/>
      </bottom>
      <diagonal/>
    </border>
    <border>
      <left/>
      <right style="hair">
        <color indexed="64"/>
      </right>
      <top style="hair">
        <color indexed="64"/>
      </top>
      <bottom style="hair">
        <color indexed="64"/>
      </bottom>
      <diagonal/>
    </border>
    <border>
      <left style="thin">
        <color indexed="64"/>
      </left>
      <right/>
      <top style="hair">
        <color indexed="64"/>
      </top>
      <bottom style="hair">
        <color indexed="64"/>
      </bottom>
      <diagonal/>
    </border>
    <border>
      <left style="double">
        <color indexed="64"/>
      </left>
      <right style="thin">
        <color indexed="64"/>
      </right>
      <top style="thin">
        <color indexed="64"/>
      </top>
      <bottom/>
      <diagonal/>
    </border>
    <border>
      <left/>
      <right style="double">
        <color indexed="64"/>
      </right>
      <top style="thin">
        <color indexed="64"/>
      </top>
      <bottom/>
      <diagonal/>
    </border>
    <border>
      <left style="thin">
        <color indexed="64"/>
      </left>
      <right style="thin">
        <color indexed="64"/>
      </right>
      <top style="thin">
        <color indexed="64"/>
      </top>
      <bottom style="hair">
        <color indexed="64"/>
      </bottom>
      <diagonal/>
    </border>
    <border>
      <left style="thin">
        <color indexed="64"/>
      </left>
      <right style="thin">
        <color indexed="64"/>
      </right>
      <top style="medium">
        <color indexed="64"/>
      </top>
      <bottom/>
      <diagonal/>
    </border>
    <border>
      <left/>
      <right style="thin">
        <color indexed="64"/>
      </right>
      <top style="hair">
        <color indexed="64"/>
      </top>
      <bottom style="hair">
        <color indexed="64"/>
      </bottom>
      <diagonal/>
    </border>
    <border>
      <left style="thin">
        <color indexed="64"/>
      </left>
      <right style="thin">
        <color indexed="64"/>
      </right>
      <top style="thick">
        <color indexed="64"/>
      </top>
      <bottom/>
      <diagonal/>
    </border>
    <border>
      <left style="thin">
        <color indexed="64"/>
      </left>
      <right/>
      <top style="hair">
        <color indexed="64"/>
      </top>
      <bottom style="thin">
        <color indexed="64"/>
      </bottom>
      <diagonal/>
    </border>
    <border>
      <left/>
      <right/>
      <top style="hair">
        <color indexed="64"/>
      </top>
      <bottom style="thin">
        <color indexed="64"/>
      </bottom>
      <diagonal/>
    </border>
    <border>
      <left/>
      <right style="hair">
        <color indexed="64"/>
      </right>
      <top style="hair">
        <color indexed="64"/>
      </top>
      <bottom style="thin">
        <color indexed="64"/>
      </bottom>
      <diagonal/>
    </border>
    <border>
      <left style="hair">
        <color indexed="64"/>
      </left>
      <right/>
      <top style="hair">
        <color indexed="64"/>
      </top>
      <bottom style="thin">
        <color indexed="64"/>
      </bottom>
      <diagonal/>
    </border>
    <border>
      <left/>
      <right style="thin">
        <color indexed="64"/>
      </right>
      <top style="hair">
        <color indexed="64"/>
      </top>
      <bottom style="thin">
        <color indexed="64"/>
      </bottom>
      <diagonal/>
    </border>
    <border>
      <left style="hair">
        <color indexed="64"/>
      </left>
      <right/>
      <top style="thin">
        <color indexed="64"/>
      </top>
      <bottom style="hair">
        <color indexed="64"/>
      </bottom>
      <diagonal/>
    </border>
    <border>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style="hair">
        <color indexed="64"/>
      </right>
      <top/>
      <bottom style="thin">
        <color indexed="64"/>
      </bottom>
      <diagonal/>
    </border>
    <border>
      <left style="thin">
        <color indexed="64"/>
      </left>
      <right/>
      <top style="thin">
        <color indexed="64"/>
      </top>
      <bottom style="hair">
        <color indexed="64"/>
      </bottom>
      <diagonal/>
    </border>
    <border diagonalUp="1">
      <left style="thin">
        <color indexed="64"/>
      </left>
      <right/>
      <top/>
      <bottom style="thin">
        <color indexed="64"/>
      </bottom>
      <diagonal style="thin">
        <color indexed="64"/>
      </diagonal>
    </border>
    <border diagonalUp="1">
      <left/>
      <right style="thin">
        <color indexed="64"/>
      </right>
      <top/>
      <bottom style="thin">
        <color indexed="64"/>
      </bottom>
      <diagonal style="thin">
        <color indexed="64"/>
      </diagonal>
    </border>
    <border diagonalUp="1">
      <left style="thin">
        <color indexed="64"/>
      </left>
      <right/>
      <top/>
      <bottom/>
      <diagonal style="thin">
        <color indexed="64"/>
      </diagonal>
    </border>
    <border diagonalUp="1">
      <left/>
      <right style="thin">
        <color indexed="64"/>
      </right>
      <top/>
      <bottom/>
      <diagonal style="thin">
        <color indexed="64"/>
      </diagonal>
    </border>
    <border>
      <left style="thin">
        <color indexed="64"/>
      </left>
      <right style="thin">
        <color indexed="64"/>
      </right>
      <top style="hair">
        <color indexed="64"/>
      </top>
      <bottom style="thin">
        <color indexed="64"/>
      </bottom>
      <diagonal/>
    </border>
    <border>
      <left style="thin">
        <color indexed="64"/>
      </left>
      <right style="thin">
        <color indexed="64"/>
      </right>
      <top style="hair">
        <color indexed="64"/>
      </top>
      <bottom style="hair">
        <color indexed="64"/>
      </bottom>
      <diagonal/>
    </border>
    <border>
      <left style="double">
        <color indexed="64"/>
      </left>
      <right/>
      <top style="double">
        <color indexed="64"/>
      </top>
      <bottom style="double">
        <color indexed="64"/>
      </bottom>
      <diagonal/>
    </border>
    <border>
      <left/>
      <right/>
      <top style="double">
        <color indexed="64"/>
      </top>
      <bottom style="double">
        <color indexed="64"/>
      </bottom>
      <diagonal/>
    </border>
    <border>
      <left/>
      <right style="double">
        <color indexed="64"/>
      </right>
      <top style="double">
        <color indexed="64"/>
      </top>
      <bottom style="double">
        <color indexed="64"/>
      </bottom>
      <diagonal/>
    </border>
  </borders>
  <cellStyleXfs count="15">
    <xf numFmtId="0" fontId="0" fillId="0" borderId="0">
      <alignment vertical="center"/>
    </xf>
    <xf numFmtId="38" fontId="1" fillId="0" borderId="0" applyFont="0" applyFill="0" applyBorder="0" applyAlignment="0" applyProtection="0">
      <alignment vertical="center"/>
    </xf>
    <xf numFmtId="38" fontId="10" fillId="0" borderId="0" applyFont="0" applyFill="0" applyBorder="0" applyAlignment="0" applyProtection="0">
      <alignment vertical="center"/>
    </xf>
    <xf numFmtId="0" fontId="10" fillId="0" borderId="0">
      <alignment vertical="center"/>
    </xf>
    <xf numFmtId="0" fontId="10" fillId="0" borderId="0"/>
    <xf numFmtId="0" fontId="18" fillId="0" borderId="0">
      <alignment vertical="center"/>
    </xf>
    <xf numFmtId="38" fontId="18" fillId="0" borderId="0" applyFont="0" applyFill="0" applyBorder="0" applyAlignment="0" applyProtection="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71" fillId="0" borderId="0">
      <alignment vertical="center"/>
    </xf>
    <xf numFmtId="0" fontId="72" fillId="0" borderId="0"/>
    <xf numFmtId="0" fontId="71" fillId="0" borderId="0">
      <alignment vertical="center"/>
    </xf>
    <xf numFmtId="0" fontId="71" fillId="0" borderId="0">
      <alignment vertical="center"/>
    </xf>
  </cellStyleXfs>
  <cellXfs count="943">
    <xf numFmtId="0" fontId="0" fillId="0" borderId="0" xfId="0">
      <alignment vertical="center"/>
    </xf>
    <xf numFmtId="0" fontId="2" fillId="0" borderId="0" xfId="0" applyFont="1" applyAlignment="1">
      <alignment horizontal="left" vertical="center"/>
    </xf>
    <xf numFmtId="0" fontId="2" fillId="0" borderId="0" xfId="0" applyFont="1">
      <alignment vertical="center"/>
    </xf>
    <xf numFmtId="0" fontId="2" fillId="0" borderId="0" xfId="0" applyFont="1" applyAlignment="1">
      <alignment vertical="center" shrinkToFit="1"/>
    </xf>
    <xf numFmtId="0" fontId="2" fillId="0" borderId="0" xfId="0" applyFont="1" applyAlignment="1">
      <alignment vertical="center" wrapText="1"/>
    </xf>
    <xf numFmtId="0" fontId="6" fillId="0" borderId="0" xfId="0" applyFont="1">
      <alignment vertical="center"/>
    </xf>
    <xf numFmtId="0" fontId="7" fillId="0" borderId="0" xfId="0" applyFont="1">
      <alignment vertical="center"/>
    </xf>
    <xf numFmtId="3" fontId="2" fillId="0" borderId="0" xfId="0" applyNumberFormat="1" applyFont="1">
      <alignment vertical="center"/>
    </xf>
    <xf numFmtId="0" fontId="11" fillId="0" borderId="0" xfId="4" applyFont="1"/>
    <xf numFmtId="0" fontId="11" fillId="0" borderId="0" xfId="4" applyFont="1" applyAlignment="1">
      <alignment horizontal="center"/>
    </xf>
    <xf numFmtId="0" fontId="11" fillId="0" borderId="1" xfId="4" applyFont="1" applyBorder="1"/>
    <xf numFmtId="0" fontId="9" fillId="0" borderId="0" xfId="0" applyFont="1">
      <alignment vertical="center"/>
    </xf>
    <xf numFmtId="56" fontId="0" fillId="0" borderId="0" xfId="0" quotePrefix="1" applyNumberFormat="1">
      <alignment vertical="center"/>
    </xf>
    <xf numFmtId="0" fontId="0" fillId="0" borderId="0" xfId="0" quotePrefix="1">
      <alignment vertical="center"/>
    </xf>
    <xf numFmtId="0" fontId="2" fillId="0" borderId="0" xfId="0" applyFont="1" applyAlignment="1">
      <alignment horizontal="center" vertical="center"/>
    </xf>
    <xf numFmtId="0" fontId="2" fillId="0" borderId="0" xfId="0" applyFont="1" applyAlignment="1">
      <alignment horizontal="right" vertical="center"/>
    </xf>
    <xf numFmtId="0" fontId="4" fillId="0" borderId="0" xfId="0" applyFont="1">
      <alignment vertical="center"/>
    </xf>
    <xf numFmtId="0" fontId="2" fillId="0" borderId="0" xfId="0" applyFont="1" applyAlignment="1">
      <alignment vertical="top"/>
    </xf>
    <xf numFmtId="0" fontId="2" fillId="0" borderId="0" xfId="0" applyFont="1" applyAlignment="1">
      <alignment horizontal="left" vertical="center" indent="1"/>
    </xf>
    <xf numFmtId="38" fontId="2" fillId="0" borderId="0" xfId="1" applyFont="1" applyFill="1" applyAlignment="1">
      <alignment vertical="center"/>
    </xf>
    <xf numFmtId="0" fontId="2" fillId="0" borderId="1" xfId="0" applyFont="1" applyBorder="1" applyAlignment="1">
      <alignment horizontal="center" vertical="center"/>
    </xf>
    <xf numFmtId="0" fontId="16" fillId="0" borderId="0" xfId="0" applyFont="1">
      <alignment vertical="center"/>
    </xf>
    <xf numFmtId="0" fontId="8" fillId="0" borderId="0" xfId="0" applyFont="1" applyAlignment="1">
      <alignment horizontal="center" vertical="center" wrapText="1"/>
    </xf>
    <xf numFmtId="0" fontId="0" fillId="0" borderId="0" xfId="0" applyAlignment="1">
      <alignment horizontal="center" vertical="center"/>
    </xf>
    <xf numFmtId="0" fontId="15" fillId="0" borderId="0" xfId="0" applyFont="1">
      <alignment vertical="center"/>
    </xf>
    <xf numFmtId="0" fontId="15" fillId="0" borderId="0" xfId="0" applyFont="1" applyAlignment="1">
      <alignment horizontal="center" vertical="center"/>
    </xf>
    <xf numFmtId="0" fontId="21" fillId="0" borderId="0" xfId="0" applyFont="1">
      <alignment vertical="center"/>
    </xf>
    <xf numFmtId="0" fontId="20" fillId="0" borderId="0" xfId="0" applyFont="1" applyAlignment="1">
      <alignment horizontal="center" vertical="center"/>
    </xf>
    <xf numFmtId="0" fontId="21" fillId="0" borderId="1" xfId="0" applyFont="1" applyBorder="1" applyAlignment="1">
      <alignment horizontal="center" vertical="center"/>
    </xf>
    <xf numFmtId="0" fontId="21" fillId="0" borderId="0" xfId="0" applyFont="1" applyAlignment="1">
      <alignment horizontal="center" vertical="center"/>
    </xf>
    <xf numFmtId="0" fontId="22" fillId="0" borderId="0" xfId="0" applyFont="1" applyAlignment="1">
      <alignment horizontal="left" vertical="center"/>
    </xf>
    <xf numFmtId="0" fontId="22" fillId="3" borderId="1" xfId="0" applyFont="1" applyFill="1" applyBorder="1" applyAlignment="1">
      <alignment horizontal="center" vertical="center"/>
    </xf>
    <xf numFmtId="0" fontId="23" fillId="0" borderId="0" xfId="0" applyFont="1">
      <alignment vertical="center"/>
    </xf>
    <xf numFmtId="0" fontId="24" fillId="0" borderId="1" xfId="0" applyFont="1" applyBorder="1" applyAlignment="1">
      <alignment horizontal="center" vertical="center" shrinkToFit="1"/>
    </xf>
    <xf numFmtId="0" fontId="2" fillId="0" borderId="0" xfId="0" applyFont="1" applyAlignment="1">
      <alignment horizontal="left" vertical="center" shrinkToFit="1"/>
    </xf>
    <xf numFmtId="0" fontId="15" fillId="0" borderId="0" xfId="0" applyFont="1" applyAlignment="1">
      <alignment horizontal="left" vertical="center"/>
    </xf>
    <xf numFmtId="0" fontId="25" fillId="0" borderId="1" xfId="0" applyFont="1" applyBorder="1" applyAlignment="1">
      <alignment horizontal="center" vertical="center" wrapText="1"/>
    </xf>
    <xf numFmtId="0" fontId="27" fillId="0" borderId="0" xfId="0" applyFont="1">
      <alignment vertical="center"/>
    </xf>
    <xf numFmtId="0" fontId="30" fillId="0" borderId="0" xfId="0" applyFont="1">
      <alignment vertical="center"/>
    </xf>
    <xf numFmtId="0" fontId="31" fillId="0" borderId="0" xfId="0" applyFont="1">
      <alignment vertical="center"/>
    </xf>
    <xf numFmtId="0" fontId="27" fillId="0" borderId="1" xfId="0" applyFont="1" applyBorder="1" applyAlignment="1">
      <alignment horizontal="center" vertical="center" wrapText="1"/>
    </xf>
    <xf numFmtId="0" fontId="27" fillId="0" borderId="0" xfId="0" applyFont="1" applyAlignment="1">
      <alignment horizontal="center" vertical="center"/>
    </xf>
    <xf numFmtId="0" fontId="31" fillId="0" borderId="1" xfId="0" applyFont="1" applyBorder="1" applyAlignment="1">
      <alignment horizontal="center" vertical="center"/>
    </xf>
    <xf numFmtId="0" fontId="31" fillId="0" borderId="1" xfId="0" applyFont="1" applyBorder="1" applyAlignment="1">
      <alignment horizontal="center" vertical="center" wrapText="1"/>
    </xf>
    <xf numFmtId="0" fontId="31" fillId="0" borderId="1" xfId="0" applyFont="1" applyBorder="1" applyAlignment="1">
      <alignment horizontal="center" vertical="center" shrinkToFit="1"/>
    </xf>
    <xf numFmtId="10" fontId="31" fillId="0" borderId="1" xfId="0" applyNumberFormat="1" applyFont="1" applyBorder="1" applyAlignment="1">
      <alignment horizontal="center" vertical="center"/>
    </xf>
    <xf numFmtId="9" fontId="31" fillId="0" borderId="1" xfId="0" applyNumberFormat="1" applyFont="1" applyBorder="1" applyAlignment="1">
      <alignment horizontal="center" vertical="center"/>
    </xf>
    <xf numFmtId="0" fontId="27" fillId="0" borderId="0" xfId="0" applyFont="1" applyAlignment="1">
      <alignment horizontal="left" vertical="center"/>
    </xf>
    <xf numFmtId="0" fontId="27" fillId="0" borderId="0" xfId="0" applyFont="1" applyAlignment="1">
      <alignment horizontal="center" vertical="center" shrinkToFit="1"/>
    </xf>
    <xf numFmtId="0" fontId="32" fillId="0" borderId="1" xfId="0" applyFont="1" applyBorder="1" applyAlignment="1">
      <alignment horizontal="center" vertical="center" wrapText="1"/>
    </xf>
    <xf numFmtId="0" fontId="26" fillId="0" borderId="1" xfId="0" applyFont="1" applyBorder="1" applyAlignment="1">
      <alignment horizontal="center" vertical="center" shrinkToFit="1"/>
    </xf>
    <xf numFmtId="4" fontId="26" fillId="0" borderId="1" xfId="0" applyNumberFormat="1" applyFont="1" applyBorder="1" applyAlignment="1">
      <alignment horizontal="center" vertical="center" shrinkToFit="1"/>
    </xf>
    <xf numFmtId="38" fontId="26" fillId="0" borderId="1" xfId="1" applyFont="1" applyBorder="1" applyAlignment="1">
      <alignment horizontal="center" vertical="center" shrinkToFit="1"/>
    </xf>
    <xf numFmtId="181" fontId="26" fillId="0" borderId="1" xfId="0" applyNumberFormat="1" applyFont="1" applyBorder="1" applyAlignment="1">
      <alignment horizontal="center" vertical="center" shrinkToFit="1"/>
    </xf>
    <xf numFmtId="3" fontId="26" fillId="0" borderId="1" xfId="0" applyNumberFormat="1" applyFont="1" applyBorder="1" applyAlignment="1">
      <alignment horizontal="center" vertical="center" shrinkToFit="1"/>
    </xf>
    <xf numFmtId="0" fontId="29" fillId="0" borderId="1" xfId="0" applyFont="1" applyBorder="1" applyAlignment="1">
      <alignment horizontal="center" vertical="center" wrapText="1"/>
    </xf>
    <xf numFmtId="0" fontId="33" fillId="0" borderId="1" xfId="0" applyFont="1" applyBorder="1" applyAlignment="1">
      <alignment horizontal="center" vertical="center" shrinkToFit="1"/>
    </xf>
    <xf numFmtId="3" fontId="26" fillId="0" borderId="1" xfId="0" applyNumberFormat="1" applyFont="1" applyBorder="1" applyAlignment="1">
      <alignment horizontal="right" vertical="center" shrinkToFit="1"/>
    </xf>
    <xf numFmtId="38" fontId="26" fillId="0" borderId="1" xfId="1" applyFont="1" applyFill="1" applyBorder="1" applyAlignment="1">
      <alignment horizontal="right" vertical="center" shrinkToFit="1"/>
    </xf>
    <xf numFmtId="182" fontId="26" fillId="0" borderId="1" xfId="0" applyNumberFormat="1" applyFont="1" applyBorder="1" applyAlignment="1">
      <alignment horizontal="center" vertical="center" shrinkToFit="1"/>
    </xf>
    <xf numFmtId="38" fontId="26" fillId="0" borderId="1" xfId="6" applyFont="1" applyFill="1" applyBorder="1" applyAlignment="1">
      <alignment horizontal="right" vertical="center" shrinkToFit="1"/>
    </xf>
    <xf numFmtId="0" fontId="34" fillId="0" borderId="1" xfId="0" applyFont="1" applyBorder="1" applyAlignment="1">
      <alignment horizontal="center" vertical="center" wrapText="1"/>
    </xf>
    <xf numFmtId="0" fontId="35" fillId="0" borderId="0" xfId="0" applyFont="1" applyAlignment="1">
      <alignment horizontal="center" vertical="center"/>
    </xf>
    <xf numFmtId="0" fontId="36" fillId="0" borderId="0" xfId="0" applyFont="1">
      <alignment vertical="center"/>
    </xf>
    <xf numFmtId="0" fontId="36" fillId="0" borderId="0" xfId="0" applyFont="1" applyAlignment="1">
      <alignment vertical="center" wrapText="1"/>
    </xf>
    <xf numFmtId="0" fontId="36" fillId="0" borderId="0" xfId="0" applyFont="1" applyAlignment="1">
      <alignment horizontal="center" vertical="center" wrapText="1"/>
    </xf>
    <xf numFmtId="0" fontId="35" fillId="0" borderId="1" xfId="0" applyFont="1" applyBorder="1" applyAlignment="1">
      <alignment horizontal="center" vertical="center"/>
    </xf>
    <xf numFmtId="0" fontId="35" fillId="0" borderId="1" xfId="0" applyFont="1" applyBorder="1" applyAlignment="1">
      <alignment horizontal="center" vertical="center" wrapText="1"/>
    </xf>
    <xf numFmtId="0" fontId="36" fillId="0" borderId="1" xfId="0" applyFont="1" applyBorder="1">
      <alignment vertical="center"/>
    </xf>
    <xf numFmtId="0" fontId="36" fillId="0" borderId="1" xfId="0" applyFont="1" applyBorder="1" applyAlignment="1">
      <alignment vertical="center" wrapText="1"/>
    </xf>
    <xf numFmtId="0" fontId="36" fillId="0" borderId="1" xfId="0" applyFont="1" applyBorder="1" applyAlignment="1">
      <alignment horizontal="center" vertical="center" wrapText="1"/>
    </xf>
    <xf numFmtId="0" fontId="35" fillId="0" borderId="1" xfId="0" applyFont="1" applyBorder="1">
      <alignment vertical="center"/>
    </xf>
    <xf numFmtId="0" fontId="36" fillId="2" borderId="1" xfId="0" applyFont="1" applyFill="1" applyBorder="1" applyAlignment="1">
      <alignment vertical="center" wrapText="1"/>
    </xf>
    <xf numFmtId="0" fontId="35" fillId="2" borderId="1" xfId="0" applyFont="1" applyFill="1" applyBorder="1" applyAlignment="1">
      <alignment vertical="center" shrinkToFit="1"/>
    </xf>
    <xf numFmtId="0" fontId="38" fillId="0" borderId="0" xfId="0" applyFont="1" applyAlignment="1">
      <alignment horizontal="right" vertical="center" wrapText="1"/>
    </xf>
    <xf numFmtId="0" fontId="35" fillId="0" borderId="1" xfId="0" applyFont="1" applyBorder="1" applyAlignment="1">
      <alignment vertical="center" wrapText="1" shrinkToFit="1"/>
    </xf>
    <xf numFmtId="0" fontId="35" fillId="2" borderId="1" xfId="0" applyFont="1" applyFill="1" applyBorder="1" applyAlignment="1">
      <alignment horizontal="center" vertical="center"/>
    </xf>
    <xf numFmtId="0" fontId="36" fillId="2" borderId="1" xfId="0" applyFont="1" applyFill="1" applyBorder="1">
      <alignment vertical="center"/>
    </xf>
    <xf numFmtId="0" fontId="36" fillId="2" borderId="1" xfId="0" applyFont="1" applyFill="1" applyBorder="1" applyAlignment="1">
      <alignment horizontal="center" vertical="center" wrapText="1"/>
    </xf>
    <xf numFmtId="0" fontId="35" fillId="2" borderId="1" xfId="0" applyFont="1" applyFill="1" applyBorder="1">
      <alignment vertical="center"/>
    </xf>
    <xf numFmtId="0" fontId="36" fillId="5" borderId="1" xfId="0" applyFont="1" applyFill="1" applyBorder="1" applyAlignment="1">
      <alignment horizontal="center" vertical="center" wrapText="1"/>
    </xf>
    <xf numFmtId="0" fontId="10" fillId="0" borderId="0" xfId="4"/>
    <xf numFmtId="0" fontId="11" fillId="0" borderId="0" xfId="4" applyFont="1" applyAlignment="1">
      <alignment vertical="center"/>
    </xf>
    <xf numFmtId="0" fontId="11" fillId="0" borderId="0" xfId="4" applyFont="1" applyAlignment="1">
      <alignment horizontal="center" vertical="center"/>
    </xf>
    <xf numFmtId="0" fontId="39" fillId="0" borderId="0" xfId="0" applyFont="1">
      <alignment vertical="center"/>
    </xf>
    <xf numFmtId="0" fontId="41" fillId="0" borderId="0" xfId="0" applyFont="1">
      <alignment vertical="center"/>
    </xf>
    <xf numFmtId="0" fontId="26" fillId="0" borderId="9" xfId="0" applyFont="1" applyBorder="1" applyAlignment="1">
      <alignment horizontal="center" vertical="center"/>
    </xf>
    <xf numFmtId="0" fontId="26" fillId="0" borderId="24" xfId="0" applyFont="1" applyBorder="1" applyAlignment="1">
      <alignment horizontal="center" vertical="center"/>
    </xf>
    <xf numFmtId="0" fontId="26" fillId="0" borderId="1" xfId="0" applyFont="1" applyBorder="1" applyAlignment="1">
      <alignment horizontal="center" vertical="center"/>
    </xf>
    <xf numFmtId="38" fontId="26" fillId="0" borderId="24" xfId="1" applyFont="1" applyFill="1" applyBorder="1" applyAlignment="1">
      <alignment vertical="center" wrapText="1"/>
    </xf>
    <xf numFmtId="38" fontId="26" fillId="0" borderId="25" xfId="1" applyFont="1" applyFill="1" applyBorder="1" applyAlignment="1">
      <alignment vertical="center" wrapText="1"/>
    </xf>
    <xf numFmtId="0" fontId="26" fillId="0" borderId="23" xfId="0" applyFont="1" applyBorder="1" applyAlignment="1">
      <alignment horizontal="center" vertical="center"/>
    </xf>
    <xf numFmtId="0" fontId="26" fillId="0" borderId="23" xfId="0" quotePrefix="1" applyFont="1" applyBorder="1" applyAlignment="1">
      <alignment horizontal="center" vertical="center"/>
    </xf>
    <xf numFmtId="0" fontId="26" fillId="0" borderId="0" xfId="0" applyFont="1" applyAlignment="1">
      <alignment horizontal="left" vertical="center"/>
    </xf>
    <xf numFmtId="0" fontId="26" fillId="0" borderId="0" xfId="0" applyFont="1">
      <alignment vertical="center"/>
    </xf>
    <xf numFmtId="0" fontId="26" fillId="0" borderId="24" xfId="0" applyFont="1" applyBorder="1">
      <alignment vertical="center"/>
    </xf>
    <xf numFmtId="0" fontId="26" fillId="0" borderId="25" xfId="0" applyFont="1" applyBorder="1">
      <alignment vertical="center"/>
    </xf>
    <xf numFmtId="0" fontId="26" fillId="0" borderId="23" xfId="0" applyFont="1" applyBorder="1" applyAlignment="1">
      <alignment horizontal="center" vertical="center" wrapText="1"/>
    </xf>
    <xf numFmtId="38" fontId="26" fillId="0" borderId="23" xfId="0" applyNumberFormat="1" applyFont="1" applyBorder="1" applyAlignment="1">
      <alignment vertical="center" wrapText="1"/>
    </xf>
    <xf numFmtId="0" fontId="26" fillId="0" borderId="3" xfId="0" applyFont="1" applyBorder="1" applyAlignment="1">
      <alignment vertical="center" shrinkToFit="1"/>
    </xf>
    <xf numFmtId="0" fontId="27" fillId="0" borderId="5" xfId="0" applyFont="1" applyBorder="1" applyAlignment="1">
      <alignment vertical="center" wrapText="1"/>
    </xf>
    <xf numFmtId="0" fontId="27" fillId="0" borderId="1" xfId="0" applyFont="1" applyBorder="1">
      <alignment vertical="center"/>
    </xf>
    <xf numFmtId="0" fontId="27" fillId="0" borderId="0" xfId="0" applyFont="1" applyAlignment="1">
      <alignment vertical="center" shrinkToFit="1"/>
    </xf>
    <xf numFmtId="38" fontId="25" fillId="0" borderId="1" xfId="6" applyFont="1" applyBorder="1" applyAlignment="1">
      <alignment vertical="center" shrinkToFit="1"/>
    </xf>
    <xf numFmtId="0" fontId="13" fillId="0" borderId="0" xfId="0" applyFont="1">
      <alignment vertical="center"/>
    </xf>
    <xf numFmtId="0" fontId="36" fillId="2" borderId="1" xfId="0" applyFont="1" applyFill="1" applyBorder="1" applyAlignment="1">
      <alignment horizontal="left" vertical="center" wrapText="1"/>
    </xf>
    <xf numFmtId="0" fontId="36" fillId="2" borderId="1" xfId="0" applyFont="1" applyFill="1" applyBorder="1" applyAlignment="1">
      <alignment vertical="center" shrinkToFit="1"/>
    </xf>
    <xf numFmtId="0" fontId="25" fillId="0" borderId="0" xfId="0" applyFont="1">
      <alignment vertical="center"/>
    </xf>
    <xf numFmtId="0" fontId="25" fillId="0" borderId="0" xfId="0" applyFont="1" applyAlignment="1">
      <alignment horizontal="center" vertical="center"/>
    </xf>
    <xf numFmtId="49" fontId="25" fillId="0" borderId="0" xfId="0" applyNumberFormat="1" applyFont="1" applyAlignment="1">
      <alignment horizontal="center" vertical="center"/>
    </xf>
    <xf numFmtId="0" fontId="46" fillId="0" borderId="0" xfId="0" applyFont="1">
      <alignment vertical="center"/>
    </xf>
    <xf numFmtId="0" fontId="25" fillId="0" borderId="29" xfId="0" applyFont="1" applyBorder="1" applyAlignment="1">
      <alignment horizontal="center" vertical="center" shrinkToFit="1"/>
    </xf>
    <xf numFmtId="0" fontId="47" fillId="0" borderId="30" xfId="3" applyFont="1" applyBorder="1" applyAlignment="1">
      <alignment horizontal="center" vertical="center" shrinkToFit="1"/>
    </xf>
    <xf numFmtId="0" fontId="48" fillId="0" borderId="30" xfId="3" applyFont="1" applyBorder="1" applyAlignment="1">
      <alignment horizontal="center" vertical="center" wrapText="1" shrinkToFit="1"/>
    </xf>
    <xf numFmtId="49" fontId="47" fillId="0" borderId="30" xfId="3" applyNumberFormat="1" applyFont="1" applyBorder="1" applyAlignment="1">
      <alignment horizontal="center" vertical="center" shrinkToFit="1"/>
    </xf>
    <xf numFmtId="49" fontId="25" fillId="0" borderId="30" xfId="0" applyNumberFormat="1" applyFont="1" applyBorder="1" applyAlignment="1">
      <alignment horizontal="center" vertical="center" shrinkToFit="1"/>
    </xf>
    <xf numFmtId="49" fontId="49" fillId="0" borderId="30" xfId="0" applyNumberFormat="1" applyFont="1" applyBorder="1" applyAlignment="1">
      <alignment horizontal="center" vertical="center" wrapText="1" shrinkToFit="1"/>
    </xf>
    <xf numFmtId="0" fontId="47" fillId="0" borderId="37" xfId="0" applyFont="1" applyBorder="1" applyAlignment="1">
      <alignment vertical="center" shrinkToFit="1"/>
    </xf>
    <xf numFmtId="0" fontId="47" fillId="0" borderId="1" xfId="0" applyFont="1" applyBorder="1" applyAlignment="1">
      <alignment vertical="center" shrinkToFit="1"/>
    </xf>
    <xf numFmtId="0" fontId="47" fillId="0" borderId="1" xfId="0" applyFont="1" applyBorder="1" applyAlignment="1">
      <alignment horizontal="center" vertical="center" shrinkToFit="1"/>
    </xf>
    <xf numFmtId="3" fontId="47" fillId="0" borderId="1" xfId="6" applyNumberFormat="1" applyFont="1" applyFill="1" applyBorder="1" applyAlignment="1">
      <alignment horizontal="center" vertical="center" shrinkToFit="1"/>
    </xf>
    <xf numFmtId="49" fontId="50" fillId="0" borderId="1" xfId="0" applyNumberFormat="1" applyFont="1" applyBorder="1" applyAlignment="1">
      <alignment vertical="center" shrinkToFit="1"/>
    </xf>
    <xf numFmtId="49" fontId="51" fillId="0" borderId="1" xfId="0" applyNumberFormat="1" applyFont="1" applyBorder="1" applyAlignment="1">
      <alignment horizontal="center" vertical="center" shrinkToFit="1"/>
    </xf>
    <xf numFmtId="0" fontId="47" fillId="0" borderId="37" xfId="0" applyFont="1" applyBorder="1" applyAlignment="1">
      <alignment horizontal="center" vertical="center" shrinkToFit="1"/>
    </xf>
    <xf numFmtId="0" fontId="47" fillId="0" borderId="1" xfId="7" applyFont="1" applyBorder="1" applyAlignment="1">
      <alignment horizontal="center" vertical="center" shrinkToFit="1"/>
    </xf>
    <xf numFmtId="49" fontId="47" fillId="0" borderId="1" xfId="0" applyNumberFormat="1" applyFont="1" applyBorder="1" applyAlignment="1">
      <alignment horizontal="center" vertical="center" shrinkToFit="1"/>
    </xf>
    <xf numFmtId="0" fontId="47" fillId="0" borderId="1" xfId="8" applyFont="1" applyBorder="1" applyAlignment="1">
      <alignment horizontal="center" vertical="center" shrinkToFit="1"/>
    </xf>
    <xf numFmtId="0" fontId="47" fillId="0" borderId="1" xfId="8" applyFont="1" applyBorder="1" applyAlignment="1">
      <alignment vertical="center" shrinkToFit="1"/>
    </xf>
    <xf numFmtId="0" fontId="47" fillId="0" borderId="49" xfId="0" applyFont="1" applyBorder="1" applyAlignment="1">
      <alignment vertical="center" shrinkToFit="1"/>
    </xf>
    <xf numFmtId="0" fontId="47" fillId="0" borderId="24" xfId="0" applyFont="1" applyBorder="1" applyAlignment="1">
      <alignment horizontal="center" vertical="center" shrinkToFit="1"/>
    </xf>
    <xf numFmtId="0" fontId="47" fillId="0" borderId="24" xfId="8" applyFont="1" applyBorder="1" applyAlignment="1">
      <alignment vertical="center" shrinkToFit="1"/>
    </xf>
    <xf numFmtId="0" fontId="47" fillId="0" borderId="24" xfId="0" applyFont="1" applyBorder="1" applyAlignment="1">
      <alignment vertical="center" shrinkToFit="1"/>
    </xf>
    <xf numFmtId="3" fontId="47" fillId="0" borderId="39" xfId="6" applyNumberFormat="1" applyFont="1" applyFill="1" applyBorder="1" applyAlignment="1">
      <alignment horizontal="center" vertical="center" shrinkToFit="1"/>
    </xf>
    <xf numFmtId="0" fontId="47" fillId="0" borderId="41" xfId="0" applyFont="1" applyBorder="1" applyAlignment="1">
      <alignment vertical="center" shrinkToFit="1"/>
    </xf>
    <xf numFmtId="0" fontId="47" fillId="0" borderId="41" xfId="0" applyFont="1" applyBorder="1" applyAlignment="1">
      <alignment horizontal="center" vertical="center" shrinkToFit="1"/>
    </xf>
    <xf numFmtId="0" fontId="47" fillId="0" borderId="41" xfId="8" applyFont="1" applyBorder="1" applyAlignment="1">
      <alignment vertical="center" shrinkToFit="1"/>
    </xf>
    <xf numFmtId="178" fontId="52" fillId="0" borderId="0" xfId="6" applyNumberFormat="1" applyFont="1" applyFill="1" applyBorder="1" applyAlignment="1">
      <alignment horizontal="right" vertical="center" shrinkToFit="1"/>
    </xf>
    <xf numFmtId="178" fontId="47" fillId="0" borderId="0" xfId="6" applyNumberFormat="1" applyFont="1" applyFill="1" applyBorder="1" applyAlignment="1">
      <alignment horizontal="right" vertical="center" shrinkToFit="1"/>
    </xf>
    <xf numFmtId="180" fontId="47" fillId="0" borderId="0" xfId="6" applyNumberFormat="1" applyFont="1" applyFill="1" applyBorder="1" applyAlignment="1">
      <alignment horizontal="right" vertical="center" shrinkToFit="1"/>
    </xf>
    <xf numFmtId="0" fontId="25" fillId="0" borderId="41" xfId="0" applyFont="1" applyBorder="1" applyAlignment="1">
      <alignment horizontal="center" vertical="center" shrinkToFit="1"/>
    </xf>
    <xf numFmtId="0" fontId="47" fillId="0" borderId="0" xfId="0" applyFont="1" applyAlignment="1">
      <alignment vertical="center" shrinkToFit="1"/>
    </xf>
    <xf numFmtId="0" fontId="47" fillId="0" borderId="0" xfId="0" applyFont="1" applyAlignment="1">
      <alignment horizontal="center" vertical="center" shrinkToFit="1"/>
    </xf>
    <xf numFmtId="0" fontId="47" fillId="0" borderId="0" xfId="8" applyFont="1" applyAlignment="1">
      <alignment vertical="center" shrinkToFit="1"/>
    </xf>
    <xf numFmtId="0" fontId="25" fillId="0" borderId="0" xfId="0" applyFont="1" applyAlignment="1">
      <alignment horizontal="center" vertical="center" shrinkToFit="1"/>
    </xf>
    <xf numFmtId="177" fontId="47" fillId="0" borderId="1" xfId="6" applyNumberFormat="1" applyFont="1" applyFill="1" applyBorder="1" applyAlignment="1">
      <alignment horizontal="center" vertical="center" shrinkToFit="1"/>
    </xf>
    <xf numFmtId="0" fontId="47" fillId="0" borderId="1" xfId="7" applyFont="1" applyBorder="1" applyAlignment="1">
      <alignment vertical="center" shrinkToFit="1"/>
    </xf>
    <xf numFmtId="177" fontId="47" fillId="0" borderId="1" xfId="6" applyNumberFormat="1" applyFont="1" applyFill="1" applyBorder="1" applyAlignment="1">
      <alignment vertical="center" shrinkToFit="1"/>
    </xf>
    <xf numFmtId="0" fontId="25" fillId="0" borderId="0" xfId="0" applyFont="1" applyAlignment="1">
      <alignment vertical="center" shrinkToFit="1"/>
    </xf>
    <xf numFmtId="0" fontId="47" fillId="0" borderId="0" xfId="9" applyFont="1" applyAlignment="1">
      <alignment horizontal="center" vertical="center" shrinkToFit="1"/>
    </xf>
    <xf numFmtId="0" fontId="47" fillId="0" borderId="0" xfId="10" applyFont="1" applyAlignment="1">
      <alignment horizontal="center" vertical="center" shrinkToFit="1"/>
    </xf>
    <xf numFmtId="2" fontId="25" fillId="0" borderId="0" xfId="0" applyNumberFormat="1" applyFont="1" applyAlignment="1">
      <alignment vertical="center" shrinkToFit="1"/>
    </xf>
    <xf numFmtId="179" fontId="25" fillId="0" borderId="0" xfId="0" applyNumberFormat="1" applyFont="1" applyAlignment="1">
      <alignment vertical="center" shrinkToFit="1"/>
    </xf>
    <xf numFmtId="178" fontId="53" fillId="0" borderId="0" xfId="0" applyNumberFormat="1" applyFont="1">
      <alignment vertical="center"/>
    </xf>
    <xf numFmtId="0" fontId="54" fillId="0" borderId="0" xfId="0" applyFont="1">
      <alignment vertical="center"/>
    </xf>
    <xf numFmtId="0" fontId="26" fillId="0" borderId="51" xfId="0" applyFont="1" applyBorder="1" applyAlignment="1">
      <alignment vertical="center" wrapText="1"/>
    </xf>
    <xf numFmtId="0" fontId="26" fillId="0" borderId="51" xfId="0" applyFont="1" applyBorder="1">
      <alignment vertical="center"/>
    </xf>
    <xf numFmtId="0" fontId="26" fillId="0" borderId="24" xfId="0" quotePrefix="1" applyFont="1" applyBorder="1" applyAlignment="1">
      <alignment horizontal="center" vertical="center"/>
    </xf>
    <xf numFmtId="38" fontId="26" fillId="0" borderId="51" xfId="0" applyNumberFormat="1" applyFont="1" applyBorder="1" applyAlignment="1">
      <alignment vertical="center" wrapText="1"/>
    </xf>
    <xf numFmtId="0" fontId="26" fillId="0" borderId="51" xfId="0" applyFont="1" applyBorder="1" applyAlignment="1">
      <alignment horizontal="center" vertical="center" wrapText="1"/>
    </xf>
    <xf numFmtId="0" fontId="55" fillId="0" borderId="0" xfId="4" applyFont="1" applyAlignment="1">
      <alignment vertical="center"/>
    </xf>
    <xf numFmtId="0" fontId="56" fillId="0" borderId="0" xfId="4" applyFont="1" applyAlignment="1">
      <alignment vertical="center"/>
    </xf>
    <xf numFmtId="0" fontId="58" fillId="0" borderId="0" xfId="4" applyFont="1" applyAlignment="1">
      <alignment vertical="center"/>
    </xf>
    <xf numFmtId="0" fontId="56" fillId="0" borderId="0" xfId="4" applyFont="1" applyAlignment="1">
      <alignment horizontal="center" vertical="center"/>
    </xf>
    <xf numFmtId="0" fontId="56" fillId="0" borderId="9" xfId="4" applyFont="1" applyBorder="1" applyAlignment="1">
      <alignment vertical="center"/>
    </xf>
    <xf numFmtId="0" fontId="56" fillId="0" borderId="9" xfId="4" applyFont="1" applyBorder="1" applyAlignment="1">
      <alignment horizontal="center" vertical="center"/>
    </xf>
    <xf numFmtId="0" fontId="56" fillId="0" borderId="0" xfId="4" applyFont="1" applyAlignment="1">
      <alignment horizontal="center"/>
    </xf>
    <xf numFmtId="0" fontId="56" fillId="0" borderId="0" xfId="4" applyFont="1"/>
    <xf numFmtId="0" fontId="18" fillId="0" borderId="0" xfId="0" applyFont="1">
      <alignment vertical="center"/>
    </xf>
    <xf numFmtId="0" fontId="59" fillId="0" borderId="1" xfId="5" applyFont="1" applyBorder="1" applyAlignment="1">
      <alignment horizontal="center" vertical="center" shrinkToFit="1"/>
    </xf>
    <xf numFmtId="0" fontId="59" fillId="0" borderId="1" xfId="5" applyFont="1" applyBorder="1" applyAlignment="1">
      <alignment vertical="center" shrinkToFit="1"/>
    </xf>
    <xf numFmtId="0" fontId="59" fillId="0" borderId="1" xfId="0" applyFont="1" applyBorder="1" applyAlignment="1">
      <alignment vertical="center" shrinkToFit="1"/>
    </xf>
    <xf numFmtId="0" fontId="59" fillId="0" borderId="1" xfId="0" applyFont="1" applyBorder="1" applyAlignment="1">
      <alignment horizontal="center" vertical="center" shrinkToFit="1"/>
    </xf>
    <xf numFmtId="3" fontId="59" fillId="0" borderId="1" xfId="6" applyNumberFormat="1" applyFont="1" applyFill="1" applyBorder="1" applyAlignment="1">
      <alignment horizontal="center" vertical="center" shrinkToFit="1"/>
    </xf>
    <xf numFmtId="49" fontId="25" fillId="0" borderId="1" xfId="0" applyNumberFormat="1" applyFont="1" applyBorder="1" applyAlignment="1">
      <alignment vertical="center" shrinkToFit="1"/>
    </xf>
    <xf numFmtId="49" fontId="25" fillId="0" borderId="1" xfId="0" applyNumberFormat="1" applyFont="1" applyBorder="1" applyAlignment="1">
      <alignment horizontal="center" vertical="center" shrinkToFit="1"/>
    </xf>
    <xf numFmtId="0" fontId="59" fillId="0" borderId="23" xfId="5" applyFont="1" applyBorder="1" applyAlignment="1">
      <alignment vertical="center" shrinkToFit="1"/>
    </xf>
    <xf numFmtId="0" fontId="59" fillId="0" borderId="23" xfId="0" applyFont="1" applyBorder="1" applyAlignment="1">
      <alignment vertical="center" shrinkToFit="1"/>
    </xf>
    <xf numFmtId="49" fontId="25" fillId="0" borderId="39" xfId="0" applyNumberFormat="1" applyFont="1" applyBorder="1" applyAlignment="1">
      <alignment vertical="center" shrinkToFit="1"/>
    </xf>
    <xf numFmtId="49" fontId="25" fillId="0" borderId="39" xfId="0" applyNumberFormat="1" applyFont="1" applyBorder="1" applyAlignment="1">
      <alignment horizontal="center" vertical="center" shrinkToFit="1"/>
    </xf>
    <xf numFmtId="0" fontId="22" fillId="3" borderId="24" xfId="0" applyFont="1" applyFill="1" applyBorder="1" applyAlignment="1">
      <alignment horizontal="center" vertical="center"/>
    </xf>
    <xf numFmtId="0" fontId="60" fillId="3" borderId="23" xfId="0" applyFont="1" applyFill="1" applyBorder="1" applyAlignment="1">
      <alignment horizontal="center" vertical="center"/>
    </xf>
    <xf numFmtId="0" fontId="60" fillId="4" borderId="24" xfId="0" applyFont="1" applyFill="1" applyBorder="1" applyAlignment="1">
      <alignment horizontal="left" vertical="center" wrapText="1"/>
    </xf>
    <xf numFmtId="0" fontId="60" fillId="4" borderId="25" xfId="0" applyFont="1" applyFill="1" applyBorder="1" applyAlignment="1">
      <alignment horizontal="left" vertical="center" wrapText="1"/>
    </xf>
    <xf numFmtId="0" fontId="60" fillId="4" borderId="23" xfId="0" applyFont="1" applyFill="1" applyBorder="1" applyAlignment="1">
      <alignment horizontal="left" vertical="center" wrapText="1"/>
    </xf>
    <xf numFmtId="0" fontId="62" fillId="3" borderId="1" xfId="0" applyFont="1" applyFill="1" applyBorder="1" applyAlignment="1">
      <alignment horizontal="center" vertical="center" wrapText="1"/>
    </xf>
    <xf numFmtId="0" fontId="22" fillId="3" borderId="1" xfId="0" applyFont="1" applyFill="1" applyBorder="1" applyAlignment="1">
      <alignment horizontal="left" vertical="center" wrapText="1"/>
    </xf>
    <xf numFmtId="0" fontId="22" fillId="3" borderId="28" xfId="0" applyFont="1" applyFill="1" applyBorder="1" applyAlignment="1">
      <alignment horizontal="left" vertical="center" wrapText="1"/>
    </xf>
    <xf numFmtId="0" fontId="62" fillId="0" borderId="1" xfId="0" applyFont="1" applyBorder="1" applyAlignment="1">
      <alignment horizontal="center" vertical="center" wrapText="1"/>
    </xf>
    <xf numFmtId="0" fontId="22" fillId="0" borderId="1" xfId="0" applyFont="1" applyBorder="1" applyAlignment="1">
      <alignment horizontal="left" vertical="center" wrapText="1"/>
    </xf>
    <xf numFmtId="0" fontId="62" fillId="3" borderId="28" xfId="0" applyFont="1" applyFill="1" applyBorder="1" applyAlignment="1">
      <alignment horizontal="left" vertical="center" wrapText="1"/>
    </xf>
    <xf numFmtId="0" fontId="63" fillId="0" borderId="0" xfId="3" applyFont="1">
      <alignment vertical="center"/>
    </xf>
    <xf numFmtId="0" fontId="64" fillId="0" borderId="0" xfId="3" applyFont="1" applyAlignment="1">
      <alignment horizontal="justify" vertical="top" wrapText="1"/>
    </xf>
    <xf numFmtId="0" fontId="15" fillId="0" borderId="2" xfId="3" applyFont="1" applyBorder="1">
      <alignment vertical="center"/>
    </xf>
    <xf numFmtId="0" fontId="15" fillId="0" borderId="3" xfId="3" applyFont="1" applyBorder="1">
      <alignment vertical="center"/>
    </xf>
    <xf numFmtId="0" fontId="15" fillId="0" borderId="5" xfId="3" applyFont="1" applyBorder="1">
      <alignment vertical="center"/>
    </xf>
    <xf numFmtId="0" fontId="64" fillId="0" borderId="0" xfId="3" applyFont="1">
      <alignment vertical="center"/>
    </xf>
    <xf numFmtId="0" fontId="64" fillId="0" borderId="0" xfId="3" applyFont="1" applyAlignment="1">
      <alignment vertical="center" wrapText="1"/>
    </xf>
    <xf numFmtId="0" fontId="66" fillId="0" borderId="0" xfId="3" applyFont="1" applyAlignment="1">
      <alignment horizontal="right" vertical="center"/>
    </xf>
    <xf numFmtId="0" fontId="66" fillId="0" borderId="0" xfId="3" applyFont="1" applyAlignment="1">
      <alignment horizontal="left" vertical="center"/>
    </xf>
    <xf numFmtId="0" fontId="64" fillId="0" borderId="53" xfId="3" applyFont="1" applyBorder="1" applyAlignment="1">
      <alignment vertical="center" wrapText="1"/>
    </xf>
    <xf numFmtId="0" fontId="64" fillId="0" borderId="10" xfId="3" applyFont="1" applyBorder="1" applyAlignment="1">
      <alignment vertical="center" wrapText="1"/>
    </xf>
    <xf numFmtId="0" fontId="68" fillId="0" borderId="0" xfId="3" applyFont="1" applyAlignment="1">
      <alignment horizontal="left" vertical="center"/>
    </xf>
    <xf numFmtId="38" fontId="63" fillId="0" borderId="0" xfId="1" applyFont="1">
      <alignment vertical="center"/>
    </xf>
    <xf numFmtId="0" fontId="69" fillId="0" borderId="0" xfId="0" applyFont="1">
      <alignment vertical="center"/>
    </xf>
    <xf numFmtId="0" fontId="27" fillId="0" borderId="1" xfId="0" applyFont="1" applyBorder="1" applyAlignment="1">
      <alignment horizontal="center" vertical="center"/>
    </xf>
    <xf numFmtId="0" fontId="27" fillId="0" borderId="1" xfId="0" applyFont="1" applyBorder="1" applyAlignment="1">
      <alignment horizontal="left" vertical="top" wrapText="1"/>
    </xf>
    <xf numFmtId="38" fontId="27" fillId="0" borderId="1" xfId="1" applyFont="1" applyBorder="1">
      <alignment vertical="center"/>
    </xf>
    <xf numFmtId="0" fontId="2" fillId="0" borderId="0" xfId="11" applyFont="1" applyAlignment="1">
      <alignment horizontal="left" vertical="center"/>
    </xf>
    <xf numFmtId="0" fontId="72" fillId="0" borderId="0" xfId="12" applyAlignment="1">
      <alignment horizontal="center" vertical="center"/>
    </xf>
    <xf numFmtId="0" fontId="71" fillId="0" borderId="0" xfId="11">
      <alignment vertical="center"/>
    </xf>
    <xf numFmtId="0" fontId="2" fillId="0" borderId="0" xfId="11" applyFont="1" applyAlignment="1">
      <alignment horizontal="right" vertical="center"/>
    </xf>
    <xf numFmtId="0" fontId="2" fillId="0" borderId="0" xfId="11" applyFont="1" applyAlignment="1">
      <alignment horizontal="right" vertical="center" wrapText="1"/>
    </xf>
    <xf numFmtId="0" fontId="2" fillId="0" borderId="0" xfId="11" applyFont="1" applyAlignment="1">
      <alignment horizontal="center" vertical="center" wrapText="1"/>
    </xf>
    <xf numFmtId="0" fontId="43" fillId="7" borderId="0" xfId="11" applyFont="1" applyFill="1" applyAlignment="1">
      <alignment horizontal="center" vertical="center" wrapText="1"/>
    </xf>
    <xf numFmtId="0" fontId="2" fillId="7" borderId="0" xfId="11" applyFont="1" applyFill="1" applyAlignment="1">
      <alignment horizontal="center" vertical="center" wrapText="1"/>
    </xf>
    <xf numFmtId="0" fontId="74" fillId="0" borderId="0" xfId="11" applyFont="1" applyAlignment="1">
      <alignment horizontal="justify" vertical="center"/>
    </xf>
    <xf numFmtId="0" fontId="13" fillId="0" borderId="0" xfId="11" applyFont="1" applyAlignment="1">
      <alignment horizontal="justify" vertical="center" wrapText="1"/>
    </xf>
    <xf numFmtId="0" fontId="72" fillId="0" borderId="0" xfId="12" applyAlignment="1">
      <alignment horizontal="left" vertical="center" shrinkToFit="1"/>
    </xf>
    <xf numFmtId="0" fontId="74" fillId="0" borderId="0" xfId="11" applyFont="1" applyAlignment="1">
      <alignment horizontal="left" vertical="center"/>
    </xf>
    <xf numFmtId="0" fontId="2" fillId="0" borderId="0" xfId="11" applyFont="1" applyAlignment="1">
      <alignment horizontal="left" vertical="center" wrapText="1"/>
    </xf>
    <xf numFmtId="0" fontId="72" fillId="0" borderId="0" xfId="12" applyAlignment="1">
      <alignment horizontal="left" vertical="center" wrapText="1"/>
    </xf>
    <xf numFmtId="0" fontId="43" fillId="0" borderId="0" xfId="11" applyFont="1" applyAlignment="1">
      <alignment horizontal="left" vertical="center" wrapText="1"/>
    </xf>
    <xf numFmtId="0" fontId="43" fillId="0" borderId="0" xfId="11" applyFont="1" applyAlignment="1">
      <alignment horizontal="left" vertical="center" shrinkToFit="1"/>
    </xf>
    <xf numFmtId="0" fontId="2" fillId="0" borderId="0" xfId="11" applyFont="1" applyAlignment="1">
      <alignment horizontal="justify" vertical="center" wrapText="1"/>
    </xf>
    <xf numFmtId="0" fontId="43" fillId="0" borderId="0" xfId="11" applyFont="1" applyAlignment="1">
      <alignment horizontal="left" vertical="top" wrapText="1" indent="3"/>
    </xf>
    <xf numFmtId="0" fontId="71" fillId="0" borderId="0" xfId="11" applyAlignment="1">
      <alignment horizontal="center" vertical="center"/>
    </xf>
    <xf numFmtId="0" fontId="43" fillId="0" borderId="0" xfId="11" applyFont="1" applyAlignment="1">
      <alignment horizontal="left" vertical="top" indent="3"/>
    </xf>
    <xf numFmtId="0" fontId="75" fillId="0" borderId="0" xfId="12" applyFont="1" applyAlignment="1">
      <alignment horizontal="left" vertical="top" indent="3"/>
    </xf>
    <xf numFmtId="186" fontId="8" fillId="0" borderId="6" xfId="11" applyNumberFormat="1" applyFont="1" applyBorder="1" applyAlignment="1">
      <alignment horizontal="center" vertical="center" wrapText="1"/>
    </xf>
    <xf numFmtId="186" fontId="8" fillId="0" borderId="7" xfId="11" applyNumberFormat="1" applyFont="1" applyBorder="1" applyAlignment="1">
      <alignment horizontal="center" vertical="center" wrapText="1"/>
    </xf>
    <xf numFmtId="0" fontId="8" fillId="0" borderId="21" xfId="11" applyFont="1" applyBorder="1" applyAlignment="1">
      <alignment horizontal="left" vertical="center" wrapText="1"/>
    </xf>
    <xf numFmtId="0" fontId="8" fillId="0" borderId="63" xfId="11" applyFont="1" applyBorder="1" applyAlignment="1">
      <alignment horizontal="left" vertical="center" wrapText="1"/>
    </xf>
    <xf numFmtId="0" fontId="15" fillId="0" borderId="0" xfId="11" applyFont="1" applyAlignment="1">
      <alignment horizontal="left" vertical="center" wrapText="1"/>
    </xf>
    <xf numFmtId="0" fontId="71" fillId="0" borderId="0" xfId="11" quotePrefix="1" applyAlignment="1">
      <alignment horizontal="center" vertical="center"/>
    </xf>
    <xf numFmtId="0" fontId="78" fillId="0" borderId="1" xfId="11" applyFont="1" applyBorder="1" applyAlignment="1">
      <alignment horizontal="center" vertical="center" wrapText="1"/>
    </xf>
    <xf numFmtId="0" fontId="72" fillId="0" borderId="8" xfId="12" applyBorder="1" applyAlignment="1">
      <alignment horizontal="left" vertical="center" wrapText="1"/>
    </xf>
    <xf numFmtId="0" fontId="2" fillId="0" borderId="3" xfId="11" applyFont="1" applyBorder="1" applyAlignment="1">
      <alignment horizontal="center" vertical="center" wrapText="1"/>
    </xf>
    <xf numFmtId="0" fontId="80" fillId="0" borderId="0" xfId="11" applyFont="1" applyAlignment="1">
      <alignment horizontal="justify" vertical="center"/>
    </xf>
    <xf numFmtId="0" fontId="15" fillId="0" borderId="0" xfId="13" applyFont="1" applyAlignment="1">
      <alignment horizontal="left" vertical="center"/>
    </xf>
    <xf numFmtId="0" fontId="15" fillId="0" borderId="0" xfId="13" applyFont="1">
      <alignment vertical="center"/>
    </xf>
    <xf numFmtId="0" fontId="15" fillId="0" borderId="0" xfId="13" applyFont="1" applyAlignment="1">
      <alignment horizontal="justify" vertical="center"/>
    </xf>
    <xf numFmtId="0" fontId="82" fillId="0" borderId="0" xfId="13" applyFont="1">
      <alignment vertical="center"/>
    </xf>
    <xf numFmtId="0" fontId="82" fillId="0" borderId="0" xfId="13" applyFont="1" applyAlignment="1">
      <alignment horizontal="center" vertical="center"/>
    </xf>
    <xf numFmtId="0" fontId="15" fillId="0" borderId="0" xfId="13" applyFont="1" applyAlignment="1">
      <alignment horizontal="center" vertical="center"/>
    </xf>
    <xf numFmtId="0" fontId="15" fillId="0" borderId="0" xfId="13" applyFont="1" applyAlignment="1">
      <alignment horizontal="left" vertical="top"/>
    </xf>
    <xf numFmtId="0" fontId="15" fillId="0" borderId="0" xfId="13" applyFont="1" applyAlignment="1">
      <alignment horizontal="right" vertical="top" wrapText="1"/>
    </xf>
    <xf numFmtId="0" fontId="15" fillId="0" borderId="0" xfId="13" applyFont="1" applyAlignment="1">
      <alignment horizontal="center" vertical="top" wrapText="1"/>
    </xf>
    <xf numFmtId="0" fontId="15" fillId="0" borderId="9" xfId="13" applyFont="1" applyBorder="1" applyAlignment="1">
      <alignment horizontal="left" vertical="center"/>
    </xf>
    <xf numFmtId="0" fontId="15" fillId="0" borderId="9" xfId="13" applyFont="1" applyBorder="1">
      <alignment vertical="center"/>
    </xf>
    <xf numFmtId="0" fontId="7" fillId="0" borderId="3" xfId="13" applyFont="1" applyBorder="1" applyAlignment="1">
      <alignment horizontal="left" vertical="center" wrapText="1"/>
    </xf>
    <xf numFmtId="0" fontId="15" fillId="0" borderId="0" xfId="13" applyFont="1" applyAlignment="1">
      <alignment horizontal="justify" vertical="center" wrapText="1"/>
    </xf>
    <xf numFmtId="0" fontId="68" fillId="0" borderId="0" xfId="12" applyFont="1" applyAlignment="1">
      <alignment horizontal="left" vertical="center"/>
    </xf>
    <xf numFmtId="0" fontId="15" fillId="0" borderId="0" xfId="0" applyFont="1" applyAlignment="1">
      <alignment horizontal="left" vertical="center" shrinkToFit="1"/>
    </xf>
    <xf numFmtId="0" fontId="9" fillId="0" borderId="0" xfId="0" applyFont="1" applyAlignment="1">
      <alignment horizontal="center" vertical="center"/>
    </xf>
    <xf numFmtId="0" fontId="85" fillId="0" borderId="0" xfId="11" applyFont="1">
      <alignment vertical="center"/>
    </xf>
    <xf numFmtId="0" fontId="86" fillId="0" borderId="0" xfId="0" applyFont="1" applyAlignment="1">
      <alignment horizontal="left" vertical="center"/>
    </xf>
    <xf numFmtId="0" fontId="71" fillId="0" borderId="0" xfId="14">
      <alignment vertical="center"/>
    </xf>
    <xf numFmtId="0" fontId="2" fillId="0" borderId="0" xfId="9" applyFont="1">
      <alignment vertical="center"/>
    </xf>
    <xf numFmtId="0" fontId="17" fillId="7" borderId="42" xfId="14" applyFont="1" applyFill="1" applyBorder="1" applyAlignment="1">
      <alignment horizontal="center" vertical="center" wrapText="1"/>
    </xf>
    <xf numFmtId="0" fontId="2" fillId="0" borderId="0" xfId="11" applyFont="1" applyAlignment="1">
      <alignment horizontal="left" vertical="center" shrinkToFit="1"/>
    </xf>
    <xf numFmtId="0" fontId="43" fillId="0" borderId="0" xfId="0" applyFont="1" applyAlignment="1">
      <alignment horizontal="center" vertical="center"/>
    </xf>
    <xf numFmtId="0" fontId="2" fillId="2" borderId="0" xfId="0" applyFont="1" applyFill="1" applyAlignment="1">
      <alignment horizontal="center" vertical="center"/>
    </xf>
    <xf numFmtId="49" fontId="49" fillId="2" borderId="30" xfId="0" applyNumberFormat="1" applyFont="1" applyFill="1" applyBorder="1" applyAlignment="1">
      <alignment horizontal="center" vertical="center" wrapText="1" shrinkToFit="1"/>
    </xf>
    <xf numFmtId="0" fontId="47" fillId="2" borderId="30" xfId="3" applyFont="1" applyFill="1" applyBorder="1" applyAlignment="1">
      <alignment horizontal="center" vertical="center" shrinkToFit="1"/>
    </xf>
    <xf numFmtId="49" fontId="25" fillId="2" borderId="30" xfId="0" applyNumberFormat="1" applyFont="1" applyFill="1" applyBorder="1" applyAlignment="1">
      <alignment horizontal="center" vertical="center" shrinkToFit="1"/>
    </xf>
    <xf numFmtId="0" fontId="43" fillId="7" borderId="0" xfId="11" applyFont="1" applyFill="1" applyAlignment="1">
      <alignment horizontal="center" vertical="center"/>
    </xf>
    <xf numFmtId="185" fontId="73" fillId="0" borderId="0" xfId="0" applyNumberFormat="1" applyFont="1" applyAlignment="1">
      <alignment horizontal="center" vertical="center" wrapText="1"/>
    </xf>
    <xf numFmtId="0" fontId="79" fillId="0" borderId="24" xfId="14" applyFont="1" applyBorder="1" applyAlignment="1">
      <alignment horizontal="justify" vertical="top" wrapText="1"/>
    </xf>
    <xf numFmtId="0" fontId="79" fillId="0" borderId="69" xfId="14" applyFont="1" applyBorder="1" applyAlignment="1">
      <alignment horizontal="justify" vertical="top" wrapText="1"/>
    </xf>
    <xf numFmtId="0" fontId="79" fillId="0" borderId="70" xfId="14" applyFont="1" applyBorder="1" applyAlignment="1">
      <alignment horizontal="justify" vertical="top" wrapText="1"/>
    </xf>
    <xf numFmtId="0" fontId="64" fillId="0" borderId="1" xfId="0" applyFont="1" applyBorder="1" applyAlignment="1">
      <alignment horizontal="center" vertical="center" wrapText="1"/>
    </xf>
    <xf numFmtId="0" fontId="64" fillId="0" borderId="3" xfId="0" applyFont="1" applyBorder="1" applyAlignment="1">
      <alignment horizontal="left" vertical="center" wrapText="1"/>
    </xf>
    <xf numFmtId="0" fontId="64" fillId="0" borderId="23" xfId="0" applyFont="1" applyBorder="1" applyAlignment="1">
      <alignment vertical="top" wrapText="1"/>
    </xf>
    <xf numFmtId="0" fontId="64" fillId="0" borderId="21" xfId="0" applyFont="1" applyBorder="1" applyAlignment="1">
      <alignment vertical="center" wrapText="1"/>
    </xf>
    <xf numFmtId="0" fontId="15" fillId="0" borderId="10" xfId="0" applyFont="1" applyBorder="1" applyAlignment="1">
      <alignment horizontal="center" vertical="center" wrapText="1"/>
    </xf>
    <xf numFmtId="0" fontId="64" fillId="0" borderId="7" xfId="0" applyFont="1" applyBorder="1" applyAlignment="1">
      <alignment horizontal="center" vertical="center" shrinkToFit="1"/>
    </xf>
    <xf numFmtId="0" fontId="64" fillId="0" borderId="8" xfId="0" applyFont="1" applyBorder="1" applyAlignment="1">
      <alignment vertical="center" wrapText="1"/>
    </xf>
    <xf numFmtId="0" fontId="64" fillId="0" borderId="21" xfId="0" applyFont="1" applyBorder="1" applyAlignment="1">
      <alignment horizontal="left" vertical="center" wrapText="1"/>
    </xf>
    <xf numFmtId="0" fontId="84" fillId="0" borderId="0" xfId="0" applyFont="1" applyAlignment="1">
      <alignment horizontal="center" vertical="center" wrapText="1"/>
    </xf>
    <xf numFmtId="0" fontId="64" fillId="0" borderId="10" xfId="0" applyFont="1" applyBorder="1" applyAlignment="1">
      <alignment horizontal="right" vertical="center" wrapText="1"/>
    </xf>
    <xf numFmtId="190" fontId="84" fillId="0" borderId="6" xfId="0" applyNumberFormat="1" applyFont="1" applyBorder="1" applyAlignment="1">
      <alignment horizontal="right" vertical="center" wrapText="1"/>
    </xf>
    <xf numFmtId="0" fontId="84" fillId="0" borderId="4" xfId="0" applyFont="1" applyBorder="1" applyAlignment="1">
      <alignment horizontal="right" vertical="center" wrapText="1"/>
    </xf>
    <xf numFmtId="0" fontId="84" fillId="0" borderId="8" xfId="0" applyFont="1" applyBorder="1" applyAlignment="1">
      <alignment horizontal="right" vertical="center" wrapText="1"/>
    </xf>
    <xf numFmtId="0" fontId="84" fillId="0" borderId="9" xfId="0" applyFont="1" applyBorder="1" applyAlignment="1">
      <alignment horizontal="right" vertical="center" wrapText="1"/>
    </xf>
    <xf numFmtId="0" fontId="64" fillId="0" borderId="3" xfId="0" applyFont="1" applyBorder="1" applyAlignment="1">
      <alignment horizontal="right" vertical="center" wrapText="1"/>
    </xf>
    <xf numFmtId="0" fontId="64" fillId="0" borderId="10" xfId="0" applyFont="1" applyBorder="1" applyAlignment="1">
      <alignment horizontal="left" vertical="center" wrapText="1"/>
    </xf>
    <xf numFmtId="0" fontId="84" fillId="0" borderId="5" xfId="13" applyFont="1" applyBorder="1" applyAlignment="1">
      <alignment horizontal="center" vertical="center" wrapText="1"/>
    </xf>
    <xf numFmtId="0" fontId="15" fillId="0" borderId="0" xfId="9" applyFont="1" applyAlignment="1">
      <alignment horizontal="left" vertical="center"/>
    </xf>
    <xf numFmtId="0" fontId="15" fillId="0" borderId="0" xfId="9" applyFont="1" applyAlignment="1">
      <alignment horizontal="right" vertical="center"/>
    </xf>
    <xf numFmtId="0" fontId="15" fillId="0" borderId="0" xfId="9" applyFont="1">
      <alignment vertical="center"/>
    </xf>
    <xf numFmtId="0" fontId="84" fillId="0" borderId="0" xfId="13" applyFont="1" applyAlignment="1">
      <alignment horizontal="left" vertical="top"/>
    </xf>
    <xf numFmtId="0" fontId="84" fillId="0" borderId="0" xfId="13" applyFont="1" applyAlignment="1">
      <alignment vertical="top"/>
    </xf>
    <xf numFmtId="0" fontId="96" fillId="0" borderId="9" xfId="4" applyFont="1" applyBorder="1" applyAlignment="1">
      <alignment vertical="center"/>
    </xf>
    <xf numFmtId="0" fontId="96" fillId="0" borderId="9" xfId="4" applyFont="1" applyBorder="1" applyAlignment="1">
      <alignment horizontal="center" vertical="center"/>
    </xf>
    <xf numFmtId="0" fontId="97" fillId="0" borderId="32" xfId="0" applyFont="1" applyBorder="1" applyAlignment="1">
      <alignment horizontal="center" vertical="center" shrinkToFit="1"/>
    </xf>
    <xf numFmtId="0" fontId="98" fillId="0" borderId="33" xfId="5" applyFont="1" applyBorder="1" applyAlignment="1">
      <alignment horizontal="center" vertical="center" shrinkToFit="1"/>
    </xf>
    <xf numFmtId="0" fontId="98" fillId="0" borderId="33" xfId="5" applyFont="1" applyBorder="1" applyAlignment="1">
      <alignment vertical="center" shrinkToFit="1"/>
    </xf>
    <xf numFmtId="0" fontId="98" fillId="0" borderId="52" xfId="5" applyFont="1" applyBorder="1" applyAlignment="1">
      <alignment vertical="center" shrinkToFit="1"/>
    </xf>
    <xf numFmtId="0" fontId="98" fillId="0" borderId="52" xfId="0" applyFont="1" applyBorder="1" applyAlignment="1">
      <alignment vertical="center" shrinkToFit="1"/>
    </xf>
    <xf numFmtId="0" fontId="98" fillId="0" borderId="33" xfId="0" applyFont="1" applyBorder="1" applyAlignment="1">
      <alignment horizontal="center" vertical="center" shrinkToFit="1"/>
    </xf>
    <xf numFmtId="194" fontId="98" fillId="0" borderId="33" xfId="6" applyNumberFormat="1" applyFont="1" applyFill="1" applyBorder="1" applyAlignment="1">
      <alignment horizontal="center" vertical="center" shrinkToFit="1"/>
    </xf>
    <xf numFmtId="49" fontId="50" fillId="0" borderId="33" xfId="0" applyNumberFormat="1" applyFont="1" applyBorder="1" applyAlignment="1">
      <alignment horizontal="center" vertical="center" shrinkToFit="1"/>
    </xf>
    <xf numFmtId="0" fontId="43" fillId="2" borderId="0" xfId="0" applyFont="1" applyFill="1" applyAlignment="1">
      <alignment horizontal="center" vertical="center"/>
    </xf>
    <xf numFmtId="0" fontId="43" fillId="0" borderId="0" xfId="0" applyFont="1">
      <alignment vertical="center"/>
    </xf>
    <xf numFmtId="0" fontId="43" fillId="0" borderId="0" xfId="0" applyFont="1" applyAlignment="1">
      <alignment horizontal="right" vertical="center"/>
    </xf>
    <xf numFmtId="0" fontId="100" fillId="0" borderId="1" xfId="0" applyFont="1" applyBorder="1" applyAlignment="1">
      <alignment horizontal="center" vertical="center" wrapText="1"/>
    </xf>
    <xf numFmtId="0" fontId="101" fillId="0" borderId="24" xfId="0" applyFont="1" applyBorder="1">
      <alignment vertical="center"/>
    </xf>
    <xf numFmtId="38" fontId="101" fillId="0" borderId="24" xfId="1" applyFont="1" applyFill="1" applyBorder="1" applyAlignment="1">
      <alignment vertical="center" wrapText="1"/>
    </xf>
    <xf numFmtId="0" fontId="101" fillId="0" borderId="25" xfId="0" applyFont="1" applyBorder="1">
      <alignment vertical="center"/>
    </xf>
    <xf numFmtId="38" fontId="101" fillId="0" borderId="25" xfId="1" applyFont="1" applyFill="1" applyBorder="1" applyAlignment="1">
      <alignment vertical="center" wrapText="1"/>
    </xf>
    <xf numFmtId="0" fontId="101" fillId="0" borderId="25" xfId="0" quotePrefix="1" applyFont="1" applyBorder="1">
      <alignment vertical="center"/>
    </xf>
    <xf numFmtId="0" fontId="101" fillId="0" borderId="9" xfId="0" applyFont="1" applyBorder="1" applyAlignment="1">
      <alignment horizontal="center" vertical="center"/>
    </xf>
    <xf numFmtId="0" fontId="101" fillId="0" borderId="1" xfId="0" applyFont="1" applyBorder="1" applyAlignment="1">
      <alignment horizontal="center" vertical="center" shrinkToFit="1"/>
    </xf>
    <xf numFmtId="181" fontId="101" fillId="0" borderId="1" xfId="0" applyNumberFormat="1" applyFont="1" applyBorder="1" applyAlignment="1">
      <alignment horizontal="center" vertical="center" shrinkToFit="1"/>
    </xf>
    <xf numFmtId="4" fontId="101" fillId="0" borderId="1" xfId="0" applyNumberFormat="1" applyFont="1" applyBorder="1" applyAlignment="1">
      <alignment horizontal="center" vertical="center" shrinkToFit="1"/>
    </xf>
    <xf numFmtId="38" fontId="101" fillId="0" borderId="1" xfId="6" applyFont="1" applyFill="1" applyBorder="1" applyAlignment="1">
      <alignment horizontal="right" vertical="center" shrinkToFit="1"/>
    </xf>
    <xf numFmtId="0" fontId="102" fillId="0" borderId="1" xfId="0" applyFont="1" applyBorder="1">
      <alignment vertical="center"/>
    </xf>
    <xf numFmtId="0" fontId="102" fillId="0" borderId="1" xfId="0" applyFont="1" applyBorder="1" applyAlignment="1">
      <alignment horizontal="left" vertical="top" wrapText="1"/>
    </xf>
    <xf numFmtId="38" fontId="102" fillId="0" borderId="1" xfId="1" applyFont="1" applyBorder="1">
      <alignment vertical="center"/>
    </xf>
    <xf numFmtId="0" fontId="102" fillId="0" borderId="1" xfId="0" applyFont="1" applyBorder="1" applyAlignment="1">
      <alignment vertical="center" wrapText="1"/>
    </xf>
    <xf numFmtId="0" fontId="84" fillId="0" borderId="2" xfId="3" applyFont="1" applyBorder="1">
      <alignment vertical="center"/>
    </xf>
    <xf numFmtId="0" fontId="84" fillId="0" borderId="0" xfId="3" applyFont="1">
      <alignment vertical="center"/>
    </xf>
    <xf numFmtId="0" fontId="84" fillId="0" borderId="17" xfId="3" applyFont="1" applyBorder="1">
      <alignment vertical="center"/>
    </xf>
    <xf numFmtId="0" fontId="84" fillId="0" borderId="22" xfId="3" applyFont="1" applyBorder="1">
      <alignment vertical="center"/>
    </xf>
    <xf numFmtId="0" fontId="84" fillId="0" borderId="14" xfId="3" applyFont="1" applyBorder="1">
      <alignment vertical="center"/>
    </xf>
    <xf numFmtId="0" fontId="84" fillId="0" borderId="13" xfId="3" applyFont="1" applyBorder="1">
      <alignment vertical="center"/>
    </xf>
    <xf numFmtId="0" fontId="84" fillId="0" borderId="15" xfId="3" applyFont="1" applyBorder="1">
      <alignment vertical="center"/>
    </xf>
    <xf numFmtId="0" fontId="105" fillId="6" borderId="0" xfId="12" applyFont="1" applyFill="1" applyAlignment="1">
      <alignment vertical="center"/>
    </xf>
    <xf numFmtId="0" fontId="106" fillId="6" borderId="0" xfId="12" applyFont="1" applyFill="1"/>
    <xf numFmtId="0" fontId="63" fillId="0" borderId="0" xfId="11" applyFont="1">
      <alignment vertical="center"/>
    </xf>
    <xf numFmtId="0" fontId="73" fillId="6" borderId="0" xfId="12" applyFont="1" applyFill="1"/>
    <xf numFmtId="0" fontId="107" fillId="6" borderId="0" xfId="11" applyFont="1" applyFill="1" applyAlignment="1">
      <alignment horizontal="left" vertical="center"/>
    </xf>
    <xf numFmtId="0" fontId="44" fillId="6" borderId="0" xfId="11" applyFont="1" applyFill="1" applyAlignment="1">
      <alignment horizontal="left" vertical="center"/>
    </xf>
    <xf numFmtId="0" fontId="108" fillId="0" borderId="9" xfId="12" applyFont="1" applyBorder="1" applyAlignment="1">
      <alignment horizontal="left" vertical="center" shrinkToFit="1"/>
    </xf>
    <xf numFmtId="0" fontId="109" fillId="6" borderId="1" xfId="12" applyFont="1" applyFill="1" applyBorder="1"/>
    <xf numFmtId="0" fontId="110" fillId="6" borderId="1" xfId="12" applyFont="1" applyFill="1" applyBorder="1" applyAlignment="1">
      <alignment horizontal="center" vertical="center" wrapText="1"/>
    </xf>
    <xf numFmtId="0" fontId="110" fillId="6" borderId="5" xfId="12" applyFont="1" applyFill="1" applyBorder="1" applyAlignment="1">
      <alignment horizontal="left" vertical="center"/>
    </xf>
    <xf numFmtId="0" fontId="110" fillId="6" borderId="0" xfId="12" applyFont="1" applyFill="1"/>
    <xf numFmtId="0" fontId="110" fillId="6" borderId="2" xfId="12" applyFont="1" applyFill="1" applyBorder="1" applyAlignment="1">
      <alignment vertical="center" wrapText="1"/>
    </xf>
    <xf numFmtId="0" fontId="110" fillId="6" borderId="3" xfId="12" applyFont="1" applyFill="1" applyBorder="1" applyAlignment="1">
      <alignment vertical="center" wrapText="1"/>
    </xf>
    <xf numFmtId="0" fontId="109" fillId="6" borderId="1" xfId="12" applyFont="1" applyFill="1" applyBorder="1" applyAlignment="1">
      <alignment horizontal="center" vertical="center"/>
    </xf>
    <xf numFmtId="0" fontId="111" fillId="8" borderId="1" xfId="12" applyFont="1" applyFill="1" applyBorder="1" applyAlignment="1">
      <alignment horizontal="center" vertical="center"/>
    </xf>
    <xf numFmtId="0" fontId="110" fillId="6" borderId="5" xfId="12" applyFont="1" applyFill="1" applyBorder="1" applyAlignment="1">
      <alignment horizontal="left" vertical="center" wrapText="1"/>
    </xf>
    <xf numFmtId="0" fontId="112" fillId="6" borderId="3" xfId="12" applyFont="1" applyFill="1" applyBorder="1" applyAlignment="1">
      <alignment vertical="center" wrapText="1"/>
    </xf>
    <xf numFmtId="0" fontId="109" fillId="6" borderId="0" xfId="12" applyFont="1" applyFill="1"/>
    <xf numFmtId="0" fontId="112" fillId="6" borderId="2" xfId="12" applyFont="1" applyFill="1" applyBorder="1" applyAlignment="1">
      <alignment vertical="center"/>
    </xf>
    <xf numFmtId="0" fontId="110" fillId="6" borderId="2" xfId="12" applyFont="1" applyFill="1" applyBorder="1"/>
    <xf numFmtId="0" fontId="110" fillId="6" borderId="0" xfId="12" applyFont="1" applyFill="1" applyAlignment="1">
      <alignment vertical="center"/>
    </xf>
    <xf numFmtId="0" fontId="111" fillId="8" borderId="2" xfId="12" applyFont="1" applyFill="1" applyBorder="1" applyAlignment="1">
      <alignment horizontal="center"/>
    </xf>
    <xf numFmtId="0" fontId="112" fillId="6" borderId="3" xfId="12" applyFont="1" applyFill="1" applyBorder="1" applyAlignment="1">
      <alignment vertical="center"/>
    </xf>
    <xf numFmtId="0" fontId="112" fillId="6" borderId="4" xfId="12" applyFont="1" applyFill="1" applyBorder="1" applyAlignment="1">
      <alignment vertical="center"/>
    </xf>
    <xf numFmtId="0" fontId="115" fillId="0" borderId="9" xfId="12" applyFont="1" applyBorder="1" applyAlignment="1">
      <alignment horizontal="left" vertical="center" shrinkToFit="1"/>
    </xf>
    <xf numFmtId="0" fontId="116" fillId="8" borderId="2" xfId="12" applyFont="1" applyFill="1" applyBorder="1" applyAlignment="1">
      <alignment horizontal="center" vertical="top"/>
    </xf>
    <xf numFmtId="0" fontId="116" fillId="8" borderId="2" xfId="12" applyFont="1" applyFill="1" applyBorder="1" applyAlignment="1">
      <alignment horizontal="center"/>
    </xf>
    <xf numFmtId="0" fontId="116" fillId="8" borderId="1" xfId="12" applyFont="1" applyFill="1" applyBorder="1" applyAlignment="1">
      <alignment horizontal="center" vertical="center"/>
    </xf>
    <xf numFmtId="58" fontId="20" fillId="4" borderId="0" xfId="0" applyNumberFormat="1" applyFont="1" applyFill="1" applyAlignment="1">
      <alignment horizontal="left" vertical="center"/>
    </xf>
    <xf numFmtId="0" fontId="91" fillId="0" borderId="0" xfId="0" applyFont="1">
      <alignment vertical="center"/>
    </xf>
    <xf numFmtId="0" fontId="20" fillId="4" borderId="0" xfId="0" applyFont="1" applyFill="1" applyAlignment="1">
      <alignment horizontal="left" vertical="center"/>
    </xf>
    <xf numFmtId="0" fontId="117" fillId="0" borderId="0" xfId="0" applyFont="1">
      <alignment vertical="center"/>
    </xf>
    <xf numFmtId="0" fontId="37" fillId="0" borderId="0" xfId="0" applyFont="1" applyAlignment="1">
      <alignment horizontal="center" vertical="center"/>
    </xf>
    <xf numFmtId="0" fontId="104" fillId="0" borderId="0" xfId="0" applyFont="1" applyAlignment="1">
      <alignment horizontal="center" vertical="center" wrapText="1"/>
    </xf>
    <xf numFmtId="0" fontId="42" fillId="0" borderId="0" xfId="0" applyFont="1" applyAlignment="1">
      <alignment horizontal="center" vertical="center"/>
    </xf>
    <xf numFmtId="0" fontId="2" fillId="0" borderId="6" xfId="11" applyFont="1" applyBorder="1" applyAlignment="1">
      <alignment horizontal="left" vertical="top" wrapText="1"/>
    </xf>
    <xf numFmtId="0" fontId="2" fillId="0" borderId="4" xfId="11" applyFont="1" applyBorder="1" applyAlignment="1">
      <alignment horizontal="left" vertical="top" wrapText="1"/>
    </xf>
    <xf numFmtId="0" fontId="2" fillId="0" borderId="7" xfId="11" applyFont="1" applyBorder="1" applyAlignment="1">
      <alignment horizontal="left" vertical="top" wrapText="1"/>
    </xf>
    <xf numFmtId="0" fontId="88" fillId="0" borderId="42" xfId="0" applyFont="1" applyBorder="1" applyAlignment="1">
      <alignment horizontal="center" vertical="center" wrapText="1"/>
    </xf>
    <xf numFmtId="0" fontId="89" fillId="0" borderId="42" xfId="0" applyFont="1" applyBorder="1" applyAlignment="1">
      <alignment horizontal="left" vertical="center" wrapText="1"/>
    </xf>
    <xf numFmtId="0" fontId="90" fillId="0" borderId="42" xfId="0" applyFont="1" applyBorder="1" applyAlignment="1">
      <alignment horizontal="center" vertical="center" wrapText="1"/>
    </xf>
    <xf numFmtId="0" fontId="2" fillId="0" borderId="4" xfId="11" applyFont="1" applyBorder="1" applyAlignment="1">
      <alignment horizontal="left" vertical="center" wrapText="1"/>
    </xf>
    <xf numFmtId="0" fontId="2" fillId="0" borderId="0" xfId="11" applyFont="1" applyAlignment="1">
      <alignment horizontal="justify" vertical="center" wrapText="1"/>
    </xf>
    <xf numFmtId="0" fontId="71" fillId="0" borderId="0" xfId="11">
      <alignment vertical="center"/>
    </xf>
    <xf numFmtId="0" fontId="17" fillId="7" borderId="46" xfId="14" applyFont="1" applyFill="1" applyBorder="1" applyAlignment="1">
      <alignment horizontal="center" vertical="center" wrapText="1"/>
    </xf>
    <xf numFmtId="0" fontId="87" fillId="0" borderId="26" xfId="0" applyFont="1" applyBorder="1" applyAlignment="1">
      <alignment horizontal="center" vertical="center" wrapText="1"/>
    </xf>
    <xf numFmtId="0" fontId="87" fillId="0" borderId="47" xfId="0" applyFont="1" applyBorder="1" applyAlignment="1">
      <alignment horizontal="center" vertical="center" wrapText="1"/>
    </xf>
    <xf numFmtId="0" fontId="2" fillId="0" borderId="0" xfId="11" applyFont="1" applyAlignment="1">
      <alignment horizontal="center" vertical="center" wrapText="1"/>
    </xf>
    <xf numFmtId="0" fontId="2" fillId="0" borderId="0" xfId="11" applyFont="1" applyAlignment="1">
      <alignment horizontal="left" vertical="center" wrapText="1"/>
    </xf>
    <xf numFmtId="0" fontId="43" fillId="7" borderId="0" xfId="11" applyFont="1" applyFill="1" applyAlignment="1">
      <alignment horizontal="left" vertical="center" wrapText="1"/>
    </xf>
    <xf numFmtId="0" fontId="72" fillId="0" borderId="0" xfId="12" applyAlignment="1">
      <alignment horizontal="left" vertical="center" wrapText="1"/>
    </xf>
    <xf numFmtId="0" fontId="44" fillId="0" borderId="0" xfId="11" applyFont="1" applyAlignment="1">
      <alignment horizontal="right" vertical="center" shrinkToFit="1"/>
    </xf>
    <xf numFmtId="0" fontId="73" fillId="0" borderId="0" xfId="12" applyFont="1" applyAlignment="1">
      <alignment horizontal="right" vertical="center" shrinkToFit="1"/>
    </xf>
    <xf numFmtId="0" fontId="72" fillId="7" borderId="0" xfId="12" applyFill="1" applyAlignment="1">
      <alignment horizontal="left" vertical="center" shrinkToFit="1"/>
    </xf>
    <xf numFmtId="0" fontId="43" fillId="7" borderId="0" xfId="11" applyFont="1" applyFill="1" applyAlignment="1">
      <alignment horizontal="center" vertical="center" wrapText="1"/>
    </xf>
    <xf numFmtId="0" fontId="43" fillId="7" borderId="0" xfId="0" applyFont="1" applyFill="1" applyAlignment="1">
      <alignment horizontal="center" vertical="center" wrapText="1"/>
    </xf>
    <xf numFmtId="0" fontId="2" fillId="0" borderId="0" xfId="11" applyFont="1" applyAlignment="1">
      <alignment horizontal="left" vertical="center" shrinkToFit="1"/>
    </xf>
    <xf numFmtId="0" fontId="72" fillId="0" borderId="0" xfId="12" applyAlignment="1">
      <alignment horizontal="left" vertical="center" shrinkToFit="1"/>
    </xf>
    <xf numFmtId="0" fontId="43" fillId="7" borderId="0" xfId="11" applyFont="1" applyFill="1" applyAlignment="1">
      <alignment horizontal="left" vertical="center" indent="1" shrinkToFit="1"/>
    </xf>
    <xf numFmtId="0" fontId="75" fillId="7" borderId="0" xfId="0" applyFont="1" applyFill="1" applyAlignment="1">
      <alignment horizontal="left" vertical="center" indent="1" shrinkToFit="1"/>
    </xf>
    <xf numFmtId="0" fontId="43" fillId="7" borderId="0" xfId="11" applyFont="1" applyFill="1" applyAlignment="1">
      <alignment horizontal="center" vertical="center" shrinkToFit="1"/>
    </xf>
    <xf numFmtId="0" fontId="75" fillId="7" borderId="0" xfId="12" applyFont="1" applyFill="1" applyAlignment="1">
      <alignment horizontal="center" vertical="center" shrinkToFit="1"/>
    </xf>
    <xf numFmtId="0" fontId="43" fillId="7" borderId="0" xfId="11" applyFont="1" applyFill="1" applyAlignment="1">
      <alignment horizontal="distributed" vertical="center" wrapText="1" indent="7"/>
    </xf>
    <xf numFmtId="0" fontId="75" fillId="7" borderId="0" xfId="0" applyFont="1" applyFill="1" applyAlignment="1">
      <alignment horizontal="distributed" vertical="center" wrapText="1" indent="7"/>
    </xf>
    <xf numFmtId="0" fontId="13" fillId="0" borderId="0" xfId="11" applyFont="1" applyAlignment="1">
      <alignment horizontal="justify" vertical="center" wrapText="1"/>
    </xf>
    <xf numFmtId="0" fontId="0" fillId="0" borderId="0" xfId="0">
      <alignment vertical="center"/>
    </xf>
    <xf numFmtId="0" fontId="71" fillId="0" borderId="0" xfId="11" applyAlignment="1">
      <alignment horizontal="center" vertical="center"/>
    </xf>
    <xf numFmtId="0" fontId="44" fillId="0" borderId="0" xfId="12" applyFont="1" applyAlignment="1">
      <alignment horizontal="center" vertical="center"/>
    </xf>
    <xf numFmtId="0" fontId="75" fillId="7" borderId="0" xfId="12" applyFont="1" applyFill="1" applyAlignment="1">
      <alignment horizontal="left" vertical="center" indent="1"/>
    </xf>
    <xf numFmtId="0" fontId="72" fillId="0" borderId="0" xfId="12" applyAlignment="1">
      <alignment horizontal="left" vertical="center" indent="1"/>
    </xf>
    <xf numFmtId="0" fontId="0" fillId="0" borderId="0" xfId="0" applyAlignment="1">
      <alignment horizontal="left" vertical="center" wrapText="1"/>
    </xf>
    <xf numFmtId="183" fontId="75" fillId="7" borderId="0" xfId="12" applyNumberFormat="1" applyFont="1" applyFill="1" applyAlignment="1">
      <alignment horizontal="right" vertical="center" wrapText="1"/>
    </xf>
    <xf numFmtId="183" fontId="75" fillId="7" borderId="0" xfId="0" applyNumberFormat="1" applyFont="1" applyFill="1" applyAlignment="1">
      <alignment horizontal="right" vertical="center" wrapText="1"/>
    </xf>
    <xf numFmtId="0" fontId="75" fillId="7" borderId="0" xfId="12" applyFont="1" applyFill="1" applyAlignment="1">
      <alignment horizontal="left" vertical="center" shrinkToFit="1"/>
    </xf>
    <xf numFmtId="0" fontId="0" fillId="0" borderId="0" xfId="0" applyAlignment="1">
      <alignment horizontal="left" vertical="center" shrinkToFit="1"/>
    </xf>
    <xf numFmtId="0" fontId="0" fillId="0" borderId="40" xfId="0" applyBorder="1" applyAlignment="1">
      <alignment horizontal="left" vertical="center" shrinkToFit="1"/>
    </xf>
    <xf numFmtId="183" fontId="72" fillId="7" borderId="0" xfId="12" applyNumberFormat="1" applyFill="1" applyAlignment="1">
      <alignment horizontal="right" vertical="center" wrapText="1"/>
    </xf>
    <xf numFmtId="183" fontId="0" fillId="7" borderId="0" xfId="0" applyNumberFormat="1" applyFill="1" applyAlignment="1">
      <alignment horizontal="right" vertical="center" wrapText="1"/>
    </xf>
    <xf numFmtId="0" fontId="8" fillId="0" borderId="5" xfId="11" applyFont="1" applyBorder="1" applyAlignment="1">
      <alignment horizontal="center" vertical="center" wrapText="1"/>
    </xf>
    <xf numFmtId="0" fontId="8" fillId="0" borderId="2" xfId="11" applyFont="1" applyBorder="1" applyAlignment="1">
      <alignment horizontal="center" vertical="center" wrapText="1"/>
    </xf>
    <xf numFmtId="0" fontId="8" fillId="0" borderId="3" xfId="11" applyFont="1" applyBorder="1" applyAlignment="1">
      <alignment horizontal="center" vertical="center" wrapText="1"/>
    </xf>
    <xf numFmtId="0" fontId="8" fillId="0" borderId="8" xfId="11" applyFont="1" applyBorder="1" applyAlignment="1">
      <alignment horizontal="center" vertical="center" wrapText="1"/>
    </xf>
    <xf numFmtId="0" fontId="8" fillId="0" borderId="10" xfId="11" applyFont="1" applyBorder="1" applyAlignment="1">
      <alignment horizontal="center" vertical="center" wrapText="1"/>
    </xf>
    <xf numFmtId="0" fontId="2" fillId="0" borderId="71" xfId="11" applyFont="1" applyBorder="1" applyAlignment="1">
      <alignment horizontal="center" vertical="center" shrinkToFit="1"/>
    </xf>
    <xf numFmtId="0" fontId="0" fillId="0" borderId="72" xfId="0" applyBorder="1" applyAlignment="1">
      <alignment horizontal="center" vertical="center" shrinkToFit="1"/>
    </xf>
    <xf numFmtId="0" fontId="43" fillId="7" borderId="72" xfId="11" applyFont="1" applyFill="1" applyBorder="1" applyAlignment="1">
      <alignment horizontal="center" vertical="center" shrinkToFit="1"/>
    </xf>
    <xf numFmtId="0" fontId="91" fillId="7" borderId="73" xfId="0" applyFont="1" applyFill="1" applyBorder="1" applyAlignment="1">
      <alignment horizontal="center" vertical="center" shrinkToFit="1"/>
    </xf>
    <xf numFmtId="188" fontId="8" fillId="0" borderId="21" xfId="11" applyNumberFormat="1" applyFont="1" applyBorder="1" applyAlignment="1">
      <alignment horizontal="right" vertical="center" wrapText="1"/>
    </xf>
    <xf numFmtId="188" fontId="8" fillId="0" borderId="22" xfId="11" applyNumberFormat="1" applyFont="1" applyBorder="1" applyAlignment="1">
      <alignment horizontal="right" vertical="center" wrapText="1"/>
    </xf>
    <xf numFmtId="0" fontId="8" fillId="0" borderId="48" xfId="11" applyFont="1" applyBorder="1" applyAlignment="1">
      <alignment horizontal="left" vertical="center" wrapText="1"/>
    </xf>
    <xf numFmtId="0" fontId="8" fillId="0" borderId="26" xfId="11" applyFont="1" applyBorder="1" applyAlignment="1">
      <alignment horizontal="left" vertical="center" wrapText="1"/>
    </xf>
    <xf numFmtId="0" fontId="8" fillId="0" borderId="53" xfId="11" applyFont="1" applyBorder="1" applyAlignment="1">
      <alignment horizontal="left" vertical="center" wrapText="1"/>
    </xf>
    <xf numFmtId="0" fontId="8" fillId="0" borderId="21" xfId="11" applyFont="1" applyBorder="1" applyAlignment="1">
      <alignment horizontal="center" wrapText="1"/>
    </xf>
    <xf numFmtId="0" fontId="8" fillId="0" borderId="22" xfId="11" applyFont="1" applyBorder="1" applyAlignment="1">
      <alignment horizontal="center" wrapText="1"/>
    </xf>
    <xf numFmtId="0" fontId="8" fillId="0" borderId="16" xfId="11" applyFont="1" applyBorder="1" applyAlignment="1">
      <alignment horizontal="right" vertical="top" wrapText="1"/>
    </xf>
    <xf numFmtId="0" fontId="8" fillId="0" borderId="18" xfId="11" applyFont="1" applyBorder="1" applyAlignment="1">
      <alignment horizontal="right" vertical="top" wrapText="1"/>
    </xf>
    <xf numFmtId="189" fontId="8" fillId="0" borderId="21" xfId="11" applyNumberFormat="1" applyFont="1" applyBorder="1" applyAlignment="1">
      <alignment horizontal="center" vertical="center" wrapText="1"/>
    </xf>
    <xf numFmtId="189" fontId="8" fillId="0" borderId="0" xfId="11" applyNumberFormat="1" applyFont="1" applyAlignment="1">
      <alignment horizontal="center" vertical="center" wrapText="1"/>
    </xf>
    <xf numFmtId="0" fontId="8" fillId="0" borderId="6" xfId="11" applyFont="1" applyBorder="1" applyAlignment="1">
      <alignment horizontal="left" vertical="center" wrapText="1"/>
    </xf>
    <xf numFmtId="0" fontId="8" fillId="0" borderId="4" xfId="11" applyFont="1" applyBorder="1" applyAlignment="1">
      <alignment horizontal="left" vertical="center" wrapText="1"/>
    </xf>
    <xf numFmtId="0" fontId="8" fillId="0" borderId="7" xfId="11" applyFont="1" applyBorder="1" applyAlignment="1">
      <alignment horizontal="left" vertical="center" wrapText="1"/>
    </xf>
    <xf numFmtId="0" fontId="8" fillId="0" borderId="21" xfId="11" applyFont="1" applyBorder="1" applyAlignment="1">
      <alignment horizontal="left" vertical="center" wrapText="1"/>
    </xf>
    <xf numFmtId="0" fontId="8" fillId="0" borderId="0" xfId="11" applyFont="1" applyAlignment="1">
      <alignment horizontal="left" vertical="center" wrapText="1"/>
    </xf>
    <xf numFmtId="0" fontId="8" fillId="0" borderId="22" xfId="11" applyFont="1" applyBorder="1" applyAlignment="1">
      <alignment horizontal="left" vertical="center" wrapText="1"/>
    </xf>
    <xf numFmtId="0" fontId="8" fillId="0" borderId="6" xfId="11" applyFont="1" applyBorder="1" applyAlignment="1">
      <alignment horizontal="right" vertical="center"/>
    </xf>
    <xf numFmtId="0" fontId="72" fillId="0" borderId="7" xfId="12" applyBorder="1" applyAlignment="1">
      <alignment vertical="center"/>
    </xf>
    <xf numFmtId="0" fontId="8" fillId="0" borderId="6" xfId="11" applyFont="1" applyBorder="1" applyAlignment="1">
      <alignment horizontal="right" vertical="center" wrapText="1"/>
    </xf>
    <xf numFmtId="0" fontId="8" fillId="0" borderId="7" xfId="11" applyFont="1" applyBorder="1" applyAlignment="1">
      <alignment horizontal="right" vertical="center" wrapText="1"/>
    </xf>
    <xf numFmtId="187" fontId="8" fillId="0" borderId="12" xfId="11" applyNumberFormat="1" applyFont="1" applyBorder="1" applyAlignment="1">
      <alignment horizontal="center" vertical="center" wrapText="1"/>
    </xf>
    <xf numFmtId="187" fontId="72" fillId="0" borderId="15" xfId="12" applyNumberFormat="1" applyBorder="1" applyAlignment="1">
      <alignment horizontal="center" vertical="center" wrapText="1"/>
    </xf>
    <xf numFmtId="0" fontId="76" fillId="0" borderId="12" xfId="11" applyFont="1" applyBorder="1" applyAlignment="1">
      <alignment horizontal="center" vertical="center"/>
    </xf>
    <xf numFmtId="0" fontId="73" fillId="0" borderId="15" xfId="12" applyFont="1" applyBorder="1" applyAlignment="1">
      <alignment horizontal="center" vertical="center"/>
    </xf>
    <xf numFmtId="188" fontId="77" fillId="7" borderId="21" xfId="11" applyNumberFormat="1" applyFont="1" applyFill="1" applyBorder="1" applyAlignment="1">
      <alignment horizontal="right" vertical="center" wrapText="1"/>
    </xf>
    <xf numFmtId="188" fontId="77" fillId="7" borderId="22" xfId="11" applyNumberFormat="1" applyFont="1" applyFill="1" applyBorder="1" applyAlignment="1">
      <alignment horizontal="right" vertical="center" wrapText="1"/>
    </xf>
    <xf numFmtId="189" fontId="8" fillId="0" borderId="12" xfId="11" applyNumberFormat="1" applyFont="1" applyBorder="1" applyAlignment="1">
      <alignment horizontal="center" vertical="center" wrapText="1"/>
    </xf>
    <xf numFmtId="189" fontId="8" fillId="0" borderId="13" xfId="11" applyNumberFormat="1" applyFont="1" applyBorder="1" applyAlignment="1">
      <alignment horizontal="center" vertical="center" wrapText="1"/>
    </xf>
    <xf numFmtId="190" fontId="8" fillId="7" borderId="12" xfId="11" applyNumberFormat="1" applyFont="1" applyFill="1" applyBorder="1" applyAlignment="1">
      <alignment horizontal="center" vertical="top" wrapText="1"/>
    </xf>
    <xf numFmtId="190" fontId="8" fillId="7" borderId="15" xfId="11" applyNumberFormat="1" applyFont="1" applyFill="1" applyBorder="1" applyAlignment="1">
      <alignment horizontal="center" vertical="top" wrapText="1"/>
    </xf>
    <xf numFmtId="188" fontId="8" fillId="0" borderId="13" xfId="11" applyNumberFormat="1" applyFont="1" applyBorder="1" applyAlignment="1">
      <alignment horizontal="right" vertical="center" wrapText="1"/>
    </xf>
    <xf numFmtId="188" fontId="8" fillId="0" borderId="15" xfId="11" applyNumberFormat="1" applyFont="1" applyBorder="1" applyAlignment="1">
      <alignment horizontal="right" vertical="center" wrapText="1"/>
    </xf>
    <xf numFmtId="0" fontId="8" fillId="0" borderId="12" xfId="11" applyFont="1" applyBorder="1" applyAlignment="1">
      <alignment horizontal="center" vertical="top" wrapText="1"/>
    </xf>
    <xf numFmtId="0" fontId="8" fillId="0" borderId="15" xfId="11" applyFont="1" applyBorder="1" applyAlignment="1">
      <alignment horizontal="center" vertical="top" wrapText="1"/>
    </xf>
    <xf numFmtId="177" fontId="8" fillId="0" borderId="12" xfId="11" applyNumberFormat="1" applyFont="1" applyBorder="1" applyAlignment="1">
      <alignment horizontal="right" vertical="center" wrapText="1"/>
    </xf>
    <xf numFmtId="177" fontId="8" fillId="0" borderId="15" xfId="11" applyNumberFormat="1" applyFont="1" applyBorder="1" applyAlignment="1">
      <alignment horizontal="right" vertical="center" wrapText="1"/>
    </xf>
    <xf numFmtId="188" fontId="8" fillId="0" borderId="12" xfId="11" applyNumberFormat="1" applyFont="1" applyBorder="1" applyAlignment="1">
      <alignment horizontal="right" vertical="center" wrapText="1"/>
    </xf>
    <xf numFmtId="190" fontId="77" fillId="7" borderId="21" xfId="11" applyNumberFormat="1" applyFont="1" applyFill="1" applyBorder="1" applyAlignment="1">
      <alignment horizontal="center" vertical="top" wrapText="1"/>
    </xf>
    <xf numFmtId="190" fontId="77" fillId="7" borderId="22" xfId="11" applyNumberFormat="1" applyFont="1" applyFill="1" applyBorder="1" applyAlignment="1">
      <alignment horizontal="center" vertical="top" wrapText="1"/>
    </xf>
    <xf numFmtId="188" fontId="8" fillId="0" borderId="0" xfId="11" applyNumberFormat="1" applyFont="1" applyAlignment="1">
      <alignment horizontal="right" vertical="center" wrapText="1"/>
    </xf>
    <xf numFmtId="0" fontId="8" fillId="0" borderId="21" xfId="11" applyFont="1" applyBorder="1" applyAlignment="1">
      <alignment horizontal="center" vertical="top" wrapText="1"/>
    </xf>
    <xf numFmtId="0" fontId="8" fillId="0" borderId="22" xfId="11" applyFont="1" applyBorder="1" applyAlignment="1">
      <alignment horizontal="center" vertical="top" wrapText="1"/>
    </xf>
    <xf numFmtId="177" fontId="8" fillId="0" borderId="21" xfId="11" applyNumberFormat="1" applyFont="1" applyBorder="1" applyAlignment="1">
      <alignment horizontal="right" vertical="center" wrapText="1"/>
    </xf>
    <xf numFmtId="177" fontId="8" fillId="0" borderId="22" xfId="11" applyNumberFormat="1" applyFont="1" applyBorder="1" applyAlignment="1">
      <alignment horizontal="right" vertical="center" wrapText="1"/>
    </xf>
    <xf numFmtId="190" fontId="8" fillId="7" borderId="21" xfId="11" applyNumberFormat="1" applyFont="1" applyFill="1" applyBorder="1" applyAlignment="1">
      <alignment horizontal="center" vertical="top" wrapText="1"/>
    </xf>
    <xf numFmtId="190" fontId="8" fillId="7" borderId="22" xfId="11" applyNumberFormat="1" applyFont="1" applyFill="1" applyBorder="1" applyAlignment="1">
      <alignment horizontal="center" vertical="top" wrapText="1"/>
    </xf>
    <xf numFmtId="0" fontId="8" fillId="0" borderId="16" xfId="11" applyFont="1" applyBorder="1" applyAlignment="1">
      <alignment horizontal="center" wrapText="1"/>
    </xf>
    <xf numFmtId="0" fontId="8" fillId="0" borderId="18" xfId="11" applyFont="1" applyBorder="1" applyAlignment="1">
      <alignment horizontal="center" wrapText="1"/>
    </xf>
    <xf numFmtId="0" fontId="8" fillId="0" borderId="16" xfId="11" applyFont="1" applyBorder="1" applyAlignment="1">
      <alignment horizontal="left" vertical="center" wrapText="1"/>
    </xf>
    <xf numFmtId="0" fontId="8" fillId="0" borderId="17" xfId="11" applyFont="1" applyBorder="1" applyAlignment="1">
      <alignment horizontal="left" vertical="center" wrapText="1"/>
    </xf>
    <xf numFmtId="0" fontId="8" fillId="0" borderId="18" xfId="11" applyFont="1" applyBorder="1" applyAlignment="1">
      <alignment horizontal="left" vertical="center" wrapText="1"/>
    </xf>
    <xf numFmtId="0" fontId="8" fillId="0" borderId="21" xfId="11" applyFont="1" applyBorder="1" applyAlignment="1">
      <alignment horizontal="right" vertical="top" wrapText="1"/>
    </xf>
    <xf numFmtId="0" fontId="8" fillId="0" borderId="22" xfId="11" applyFont="1" applyBorder="1" applyAlignment="1">
      <alignment horizontal="right" vertical="top" wrapText="1"/>
    </xf>
    <xf numFmtId="190" fontId="77" fillId="0" borderId="8" xfId="11" applyNumberFormat="1" applyFont="1" applyBorder="1" applyAlignment="1">
      <alignment horizontal="center" vertical="top" wrapText="1"/>
    </xf>
    <xf numFmtId="190" fontId="77" fillId="0" borderId="10" xfId="11" applyNumberFormat="1" applyFont="1" applyBorder="1" applyAlignment="1">
      <alignment horizontal="center" vertical="top" wrapText="1"/>
    </xf>
    <xf numFmtId="177" fontId="77" fillId="7" borderId="8" xfId="11" applyNumberFormat="1" applyFont="1" applyFill="1" applyBorder="1" applyAlignment="1">
      <alignment horizontal="right" vertical="center" shrinkToFit="1"/>
    </xf>
    <xf numFmtId="177" fontId="75" fillId="7" borderId="10" xfId="12" applyNumberFormat="1" applyFont="1" applyFill="1" applyBorder="1" applyAlignment="1">
      <alignment horizontal="right" vertical="center" shrinkToFit="1"/>
    </xf>
    <xf numFmtId="177" fontId="8" fillId="0" borderId="8" xfId="11" applyNumberFormat="1" applyFont="1" applyBorder="1" applyAlignment="1">
      <alignment horizontal="right" vertical="center" shrinkToFit="1"/>
    </xf>
    <xf numFmtId="177" fontId="72" fillId="0" borderId="10" xfId="12" applyNumberFormat="1" applyBorder="1" applyAlignment="1">
      <alignment horizontal="right" vertical="center" shrinkToFit="1"/>
    </xf>
    <xf numFmtId="0" fontId="8" fillId="0" borderId="43" xfId="11" applyFont="1" applyBorder="1" applyAlignment="1">
      <alignment horizontal="left" vertical="center" wrapText="1"/>
    </xf>
    <xf numFmtId="0" fontId="72" fillId="0" borderId="17" xfId="12" applyBorder="1" applyAlignment="1">
      <alignment vertical="center" wrapText="1"/>
    </xf>
    <xf numFmtId="0" fontId="72" fillId="0" borderId="18" xfId="12" applyBorder="1" applyAlignment="1">
      <alignment vertical="center" wrapText="1"/>
    </xf>
    <xf numFmtId="0" fontId="72" fillId="0" borderId="20" xfId="12" applyBorder="1" applyAlignment="1">
      <alignment vertical="center" wrapText="1"/>
    </xf>
    <xf numFmtId="0" fontId="72" fillId="0" borderId="9" xfId="12" applyBorder="1" applyAlignment="1">
      <alignment vertical="center" wrapText="1"/>
    </xf>
    <xf numFmtId="0" fontId="72" fillId="0" borderId="10" xfId="12" applyBorder="1" applyAlignment="1">
      <alignment vertical="center" wrapText="1"/>
    </xf>
    <xf numFmtId="189" fontId="8" fillId="0" borderId="16" xfId="11" applyNumberFormat="1" applyFont="1" applyBorder="1" applyAlignment="1">
      <alignment horizontal="center" vertical="center" wrapText="1"/>
    </xf>
    <xf numFmtId="0" fontId="72" fillId="0" borderId="8" xfId="12" applyBorder="1" applyAlignment="1">
      <alignment vertical="center" wrapText="1"/>
    </xf>
    <xf numFmtId="190" fontId="77" fillId="7" borderId="8" xfId="11" applyNumberFormat="1" applyFont="1" applyFill="1" applyBorder="1" applyAlignment="1">
      <alignment horizontal="center" vertical="top" wrapText="1"/>
    </xf>
    <xf numFmtId="190" fontId="77" fillId="7" borderId="10" xfId="11" applyNumberFormat="1" applyFont="1" applyFill="1" applyBorder="1" applyAlignment="1">
      <alignment horizontal="center" vertical="top" wrapText="1"/>
    </xf>
    <xf numFmtId="188" fontId="8" fillId="0" borderId="8" xfId="11" applyNumberFormat="1" applyFont="1" applyBorder="1" applyAlignment="1">
      <alignment horizontal="right" vertical="top" wrapText="1"/>
    </xf>
    <xf numFmtId="188" fontId="8" fillId="0" borderId="10" xfId="11" applyNumberFormat="1" applyFont="1" applyBorder="1" applyAlignment="1">
      <alignment horizontal="right" vertical="top" wrapText="1"/>
    </xf>
    <xf numFmtId="0" fontId="8" fillId="0" borderId="8" xfId="11" applyFont="1" applyBorder="1" applyAlignment="1">
      <alignment horizontal="left" vertical="center" wrapText="1"/>
    </xf>
    <xf numFmtId="0" fontId="8" fillId="0" borderId="9" xfId="11" applyFont="1" applyBorder="1" applyAlignment="1">
      <alignment horizontal="left" vertical="center" wrapText="1"/>
    </xf>
    <xf numFmtId="0" fontId="8" fillId="0" borderId="10" xfId="11" applyFont="1" applyBorder="1" applyAlignment="1">
      <alignment horizontal="left" vertical="center" wrapText="1"/>
    </xf>
    <xf numFmtId="0" fontId="8" fillId="0" borderId="21" xfId="11" applyFont="1" applyBorder="1" applyAlignment="1">
      <alignment horizontal="center" vertical="center" wrapText="1"/>
    </xf>
    <xf numFmtId="0" fontId="8" fillId="0" borderId="22" xfId="11" applyFont="1" applyBorder="1" applyAlignment="1">
      <alignment horizontal="center" vertical="center" wrapText="1"/>
    </xf>
    <xf numFmtId="0" fontId="8" fillId="0" borderId="6" xfId="11" applyFont="1" applyBorder="1" applyAlignment="1">
      <alignment horizontal="right" vertical="top" wrapText="1"/>
    </xf>
    <xf numFmtId="0" fontId="8" fillId="0" borderId="7" xfId="11" applyFont="1" applyBorder="1" applyAlignment="1">
      <alignment horizontal="right" vertical="top" wrapText="1"/>
    </xf>
    <xf numFmtId="188" fontId="77" fillId="7" borderId="12" xfId="11" applyNumberFormat="1" applyFont="1" applyFill="1" applyBorder="1" applyAlignment="1">
      <alignment horizontal="center" vertical="center" wrapText="1"/>
    </xf>
    <xf numFmtId="188" fontId="77" fillId="7" borderId="15" xfId="11" applyNumberFormat="1" applyFont="1" applyFill="1" applyBorder="1" applyAlignment="1">
      <alignment horizontal="center" vertical="center" wrapText="1"/>
    </xf>
    <xf numFmtId="188" fontId="77" fillId="7" borderId="55" xfId="11" applyNumberFormat="1" applyFont="1" applyFill="1" applyBorder="1" applyAlignment="1">
      <alignment horizontal="center" vertical="center" wrapText="1"/>
    </xf>
    <xf numFmtId="188" fontId="77" fillId="7" borderId="59" xfId="11" applyNumberFormat="1" applyFont="1" applyFill="1" applyBorder="1" applyAlignment="1">
      <alignment horizontal="center" vertical="center" wrapText="1"/>
    </xf>
    <xf numFmtId="188" fontId="8" fillId="0" borderId="8" xfId="11" applyNumberFormat="1" applyFont="1" applyBorder="1" applyAlignment="1">
      <alignment horizontal="right" vertical="center" wrapText="1"/>
    </xf>
    <xf numFmtId="188" fontId="8" fillId="0" borderId="10" xfId="11" applyNumberFormat="1" applyFont="1" applyBorder="1" applyAlignment="1">
      <alignment horizontal="right" vertical="center" wrapText="1"/>
    </xf>
    <xf numFmtId="188" fontId="8" fillId="0" borderId="12" xfId="11" applyNumberFormat="1" applyFont="1" applyBorder="1" applyAlignment="1">
      <alignment horizontal="center" vertical="top" wrapText="1"/>
    </xf>
    <xf numFmtId="188" fontId="8" fillId="0" borderId="15" xfId="11" applyNumberFormat="1" applyFont="1" applyBorder="1" applyAlignment="1">
      <alignment horizontal="center" vertical="top" wrapText="1"/>
    </xf>
    <xf numFmtId="188" fontId="8" fillId="0" borderId="55" xfId="11" applyNumberFormat="1" applyFont="1" applyBorder="1" applyAlignment="1">
      <alignment horizontal="center" vertical="top" wrapText="1"/>
    </xf>
    <xf numFmtId="188" fontId="8" fillId="0" borderId="59" xfId="11" applyNumberFormat="1" applyFont="1" applyBorder="1" applyAlignment="1">
      <alignment horizontal="center" vertical="top" wrapText="1"/>
    </xf>
    <xf numFmtId="177" fontId="8" fillId="0" borderId="55" xfId="11" applyNumberFormat="1" applyFont="1" applyBorder="1" applyAlignment="1">
      <alignment horizontal="right" vertical="center" wrapText="1"/>
    </xf>
    <xf numFmtId="177" fontId="8" fillId="0" borderId="59" xfId="11" applyNumberFormat="1" applyFont="1" applyBorder="1" applyAlignment="1">
      <alignment horizontal="right" vertical="center" wrapText="1"/>
    </xf>
    <xf numFmtId="188" fontId="8" fillId="0" borderId="12" xfId="11" applyNumberFormat="1" applyFont="1" applyBorder="1" applyAlignment="1">
      <alignment horizontal="right" vertical="top" wrapText="1"/>
    </xf>
    <xf numFmtId="188" fontId="8" fillId="0" borderId="15" xfId="11" applyNumberFormat="1" applyFont="1" applyBorder="1" applyAlignment="1">
      <alignment horizontal="right" vertical="top" wrapText="1"/>
    </xf>
    <xf numFmtId="188" fontId="8" fillId="0" borderId="55" xfId="11" applyNumberFormat="1" applyFont="1" applyBorder="1" applyAlignment="1">
      <alignment horizontal="right" vertical="top" wrapText="1"/>
    </xf>
    <xf numFmtId="188" fontId="8" fillId="0" borderId="59" xfId="11" applyNumberFormat="1" applyFont="1" applyBorder="1" applyAlignment="1">
      <alignment horizontal="right" vertical="top" wrapText="1"/>
    </xf>
    <xf numFmtId="0" fontId="8" fillId="0" borderId="64" xfId="11" applyFont="1" applyBorder="1" applyAlignment="1">
      <alignment horizontal="left" vertical="center" wrapText="1"/>
    </xf>
    <xf numFmtId="0" fontId="8" fillId="0" borderId="61" xfId="11" applyFont="1" applyBorder="1" applyAlignment="1">
      <alignment horizontal="left" vertical="center" wrapText="1"/>
    </xf>
    <xf numFmtId="0" fontId="8" fillId="0" borderId="62" xfId="11" applyFont="1" applyBorder="1" applyAlignment="1">
      <alignment horizontal="left" vertical="center" wrapText="1"/>
    </xf>
    <xf numFmtId="0" fontId="8" fillId="0" borderId="55" xfId="11" applyFont="1" applyBorder="1" applyAlignment="1">
      <alignment horizontal="left" vertical="center" wrapText="1"/>
    </xf>
    <xf numFmtId="0" fontId="8" fillId="0" borderId="56" xfId="11" applyFont="1" applyBorder="1" applyAlignment="1">
      <alignment horizontal="left" vertical="center" wrapText="1"/>
    </xf>
    <xf numFmtId="0" fontId="8" fillId="0" borderId="59" xfId="11" applyFont="1" applyBorder="1" applyAlignment="1">
      <alignment horizontal="left" vertical="center" wrapText="1"/>
    </xf>
    <xf numFmtId="191" fontId="8" fillId="0" borderId="64" xfId="11" applyNumberFormat="1" applyFont="1" applyBorder="1" applyAlignment="1">
      <alignment horizontal="center" vertical="center" wrapText="1"/>
    </xf>
    <xf numFmtId="191" fontId="8" fillId="0" borderId="62" xfId="11" applyNumberFormat="1" applyFont="1" applyBorder="1" applyAlignment="1">
      <alignment horizontal="center" vertical="center" wrapText="1"/>
    </xf>
    <xf numFmtId="191" fontId="8" fillId="0" borderId="48" xfId="11" applyNumberFormat="1" applyFont="1" applyBorder="1" applyAlignment="1">
      <alignment horizontal="center" vertical="center" wrapText="1"/>
    </xf>
    <xf numFmtId="191" fontId="8" fillId="0" borderId="53" xfId="11" applyNumberFormat="1" applyFont="1" applyBorder="1" applyAlignment="1">
      <alignment horizontal="center" vertical="center" wrapText="1"/>
    </xf>
    <xf numFmtId="191" fontId="8" fillId="0" borderId="55" xfId="11" applyNumberFormat="1" applyFont="1" applyBorder="1" applyAlignment="1">
      <alignment horizontal="center" vertical="center" wrapText="1"/>
    </xf>
    <xf numFmtId="191" fontId="8" fillId="0" borderId="59" xfId="11" applyNumberFormat="1" applyFont="1" applyBorder="1" applyAlignment="1">
      <alignment horizontal="center" vertical="center" wrapText="1"/>
    </xf>
    <xf numFmtId="0" fontId="8" fillId="0" borderId="6" xfId="11" applyFont="1" applyBorder="1" applyAlignment="1">
      <alignment horizontal="center" vertical="center" wrapText="1"/>
    </xf>
    <xf numFmtId="0" fontId="8" fillId="0" borderId="7" xfId="11" applyFont="1" applyBorder="1" applyAlignment="1">
      <alignment horizontal="center" vertical="center" wrapText="1"/>
    </xf>
    <xf numFmtId="188" fontId="77" fillId="7" borderId="8" xfId="11" applyNumberFormat="1" applyFont="1" applyFill="1" applyBorder="1" applyAlignment="1">
      <alignment horizontal="right" vertical="center" wrapText="1"/>
    </xf>
    <xf numFmtId="188" fontId="77" fillId="7" borderId="10" xfId="11" applyNumberFormat="1" applyFont="1" applyFill="1" applyBorder="1" applyAlignment="1">
      <alignment horizontal="right" vertical="center" wrapText="1"/>
    </xf>
    <xf numFmtId="0" fontId="8" fillId="0" borderId="64" xfId="11" applyFont="1" applyBorder="1" applyAlignment="1">
      <alignment horizontal="center" vertical="center" wrapText="1"/>
    </xf>
    <xf numFmtId="0" fontId="8" fillId="0" borderId="62" xfId="11" applyFont="1" applyBorder="1" applyAlignment="1">
      <alignment horizontal="center" vertical="center" wrapText="1"/>
    </xf>
    <xf numFmtId="0" fontId="8" fillId="0" borderId="55" xfId="11" applyFont="1" applyBorder="1" applyAlignment="1">
      <alignment horizontal="center" vertical="center" wrapText="1"/>
    </xf>
    <xf numFmtId="0" fontId="8" fillId="0" borderId="59" xfId="11" applyFont="1" applyBorder="1" applyAlignment="1">
      <alignment horizontal="center" vertical="center" wrapText="1"/>
    </xf>
    <xf numFmtId="187" fontId="8" fillId="0" borderId="8" xfId="11" applyNumberFormat="1" applyFont="1" applyBorder="1" applyAlignment="1">
      <alignment horizontal="center" vertical="center" wrapText="1"/>
    </xf>
    <xf numFmtId="187" fontId="72" fillId="0" borderId="10" xfId="12" applyNumberFormat="1" applyBorder="1" applyAlignment="1">
      <alignment horizontal="center" vertical="center" wrapText="1"/>
    </xf>
    <xf numFmtId="188" fontId="8" fillId="0" borderId="8" xfId="11" applyNumberFormat="1" applyFont="1" applyBorder="1" applyAlignment="1">
      <alignment horizontal="center" vertical="top" wrapText="1"/>
    </xf>
    <xf numFmtId="188" fontId="8" fillId="0" borderId="10" xfId="11" applyNumberFormat="1" applyFont="1" applyBorder="1" applyAlignment="1">
      <alignment horizontal="center" vertical="top" wrapText="1"/>
    </xf>
    <xf numFmtId="177" fontId="8" fillId="0" borderId="65" xfId="11" applyNumberFormat="1" applyFont="1" applyBorder="1" applyAlignment="1">
      <alignment horizontal="right" vertical="center" wrapText="1"/>
    </xf>
    <xf numFmtId="177" fontId="8" fillId="0" borderId="66" xfId="11" applyNumberFormat="1" applyFont="1" applyBorder="1" applyAlignment="1">
      <alignment horizontal="right" vertical="center" wrapText="1"/>
    </xf>
    <xf numFmtId="177" fontId="8" fillId="0" borderId="67" xfId="11" applyNumberFormat="1" applyFont="1" applyBorder="1" applyAlignment="1">
      <alignment horizontal="right" vertical="center" wrapText="1"/>
    </xf>
    <xf numFmtId="177" fontId="8" fillId="0" borderId="68" xfId="11" applyNumberFormat="1" applyFont="1" applyBorder="1" applyAlignment="1">
      <alignment horizontal="right" vertical="center" wrapText="1"/>
    </xf>
    <xf numFmtId="192" fontId="8" fillId="0" borderId="21" xfId="11" applyNumberFormat="1" applyFont="1" applyBorder="1" applyAlignment="1">
      <alignment horizontal="right" vertical="center" wrapText="1"/>
    </xf>
    <xf numFmtId="192" fontId="8" fillId="0" borderId="22" xfId="11" applyNumberFormat="1" applyFont="1" applyBorder="1" applyAlignment="1">
      <alignment horizontal="right" vertical="center" wrapText="1"/>
    </xf>
    <xf numFmtId="192" fontId="8" fillId="0" borderId="8" xfId="11" applyNumberFormat="1" applyFont="1" applyBorder="1" applyAlignment="1">
      <alignment horizontal="right" vertical="center" wrapText="1"/>
    </xf>
    <xf numFmtId="192" fontId="8" fillId="0" borderId="10" xfId="11" applyNumberFormat="1" applyFont="1" applyBorder="1" applyAlignment="1">
      <alignment horizontal="right" vertical="center" wrapText="1"/>
    </xf>
    <xf numFmtId="192" fontId="8" fillId="0" borderId="21" xfId="11" applyNumberFormat="1" applyFont="1" applyBorder="1" applyAlignment="1">
      <alignment horizontal="center" vertical="center" wrapText="1"/>
    </xf>
    <xf numFmtId="192" fontId="8" fillId="0" borderId="22" xfId="11" applyNumberFormat="1" applyFont="1" applyBorder="1" applyAlignment="1">
      <alignment horizontal="center" vertical="center" wrapText="1"/>
    </xf>
    <xf numFmtId="192" fontId="8" fillId="0" borderId="8" xfId="11" applyNumberFormat="1" applyFont="1" applyBorder="1" applyAlignment="1">
      <alignment horizontal="center" vertical="center" wrapText="1"/>
    </xf>
    <xf numFmtId="192" fontId="8" fillId="0" borderId="10" xfId="11" applyNumberFormat="1" applyFont="1" applyBorder="1" applyAlignment="1">
      <alignment horizontal="center" vertical="center" wrapText="1"/>
    </xf>
    <xf numFmtId="0" fontId="8" fillId="0" borderId="6" xfId="11" applyFont="1" applyBorder="1" applyAlignment="1">
      <alignment horizontal="center" vertical="top" wrapText="1"/>
    </xf>
    <xf numFmtId="0" fontId="8" fillId="0" borderId="7" xfId="11" applyFont="1" applyBorder="1" applyAlignment="1">
      <alignment horizontal="center" vertical="top" wrapText="1"/>
    </xf>
    <xf numFmtId="0" fontId="8" fillId="0" borderId="8" xfId="11" applyFont="1" applyBorder="1" applyAlignment="1">
      <alignment horizontal="center" vertical="top" wrapText="1"/>
    </xf>
    <xf numFmtId="0" fontId="8" fillId="0" borderId="10" xfId="11" applyFont="1" applyBorder="1" applyAlignment="1">
      <alignment horizontal="center" vertical="top" wrapText="1"/>
    </xf>
    <xf numFmtId="0" fontId="77" fillId="7" borderId="8" xfId="11" applyFont="1" applyFill="1" applyBorder="1" applyAlignment="1">
      <alignment horizontal="right" vertical="top" wrapText="1"/>
    </xf>
    <xf numFmtId="0" fontId="77" fillId="7" borderId="10" xfId="11" applyFont="1" applyFill="1" applyBorder="1" applyAlignment="1">
      <alignment horizontal="right" vertical="top" wrapText="1"/>
    </xf>
    <xf numFmtId="0" fontId="15" fillId="0" borderId="4" xfId="11" applyFont="1" applyBorder="1" applyAlignment="1">
      <alignment horizontal="left" vertical="center" wrapText="1"/>
    </xf>
    <xf numFmtId="0" fontId="15" fillId="0" borderId="0" xfId="11" applyFont="1" applyAlignment="1">
      <alignment horizontal="left" vertical="center" wrapText="1"/>
    </xf>
    <xf numFmtId="0" fontId="7" fillId="0" borderId="1" xfId="11" applyFont="1" applyBorder="1" applyAlignment="1">
      <alignment horizontal="center" vertical="center" wrapText="1"/>
    </xf>
    <xf numFmtId="0" fontId="7" fillId="0" borderId="6" xfId="11" applyFont="1" applyBorder="1" applyAlignment="1">
      <alignment horizontal="left" vertical="center" wrapText="1"/>
    </xf>
    <xf numFmtId="0" fontId="7" fillId="0" borderId="4" xfId="11" applyFont="1" applyBorder="1" applyAlignment="1">
      <alignment horizontal="left" vertical="center" wrapText="1"/>
    </xf>
    <xf numFmtId="0" fontId="7" fillId="0" borderId="7" xfId="11" applyFont="1" applyBorder="1" applyAlignment="1">
      <alignment horizontal="left" vertical="center" wrapText="1"/>
    </xf>
    <xf numFmtId="0" fontId="72" fillId="0" borderId="8" xfId="12" applyBorder="1" applyAlignment="1">
      <alignment horizontal="left" vertical="center" wrapText="1"/>
    </xf>
    <xf numFmtId="0" fontId="72" fillId="0" borderId="9" xfId="12" applyBorder="1" applyAlignment="1">
      <alignment horizontal="left" vertical="center" wrapText="1"/>
    </xf>
    <xf numFmtId="0" fontId="72" fillId="0" borderId="10" xfId="12" applyBorder="1" applyAlignment="1">
      <alignment horizontal="left" vertical="center" wrapText="1"/>
    </xf>
    <xf numFmtId="0" fontId="7" fillId="0" borderId="16" xfId="11" applyFont="1" applyBorder="1" applyAlignment="1">
      <alignment horizontal="left" vertical="center" wrapText="1"/>
    </xf>
    <xf numFmtId="0" fontId="7" fillId="0" borderId="17" xfId="11" applyFont="1" applyBorder="1" applyAlignment="1">
      <alignment horizontal="left" vertical="center" wrapText="1"/>
    </xf>
    <xf numFmtId="0" fontId="7" fillId="0" borderId="18" xfId="11" applyFont="1" applyBorder="1" applyAlignment="1">
      <alignment horizontal="left" vertical="center" wrapText="1"/>
    </xf>
    <xf numFmtId="0" fontId="72" fillId="0" borderId="21" xfId="12" applyBorder="1" applyAlignment="1">
      <alignment horizontal="left" vertical="center" wrapText="1"/>
    </xf>
    <xf numFmtId="0" fontId="15" fillId="0" borderId="5" xfId="12" applyFont="1" applyBorder="1" applyAlignment="1">
      <alignment horizontal="left" vertical="center" wrapText="1"/>
    </xf>
    <xf numFmtId="0" fontId="15" fillId="0" borderId="2" xfId="12" applyFont="1" applyBorder="1" applyAlignment="1">
      <alignment horizontal="left" vertical="center" wrapText="1"/>
    </xf>
    <xf numFmtId="0" fontId="15" fillId="0" borderId="3" xfId="12" applyFont="1" applyBorder="1" applyAlignment="1">
      <alignment horizontal="left" vertical="center" wrapText="1"/>
    </xf>
    <xf numFmtId="188" fontId="71" fillId="3" borderId="0" xfId="11" applyNumberFormat="1" applyFill="1" applyAlignment="1">
      <alignment horizontal="right" vertical="center" shrinkToFit="1"/>
    </xf>
    <xf numFmtId="188" fontId="72" fillId="3" borderId="0" xfId="12" applyNumberFormat="1" applyFill="1" applyAlignment="1">
      <alignment horizontal="right" vertical="center" shrinkToFit="1"/>
    </xf>
    <xf numFmtId="188" fontId="71" fillId="0" borderId="0" xfId="11" applyNumberFormat="1" applyAlignment="1">
      <alignment horizontal="right" vertical="center" shrinkToFit="1"/>
    </xf>
    <xf numFmtId="0" fontId="2" fillId="0" borderId="5" xfId="11" applyFont="1" applyBorder="1" applyAlignment="1">
      <alignment horizontal="center" vertical="center" wrapText="1"/>
    </xf>
    <xf numFmtId="0" fontId="2" fillId="0" borderId="2" xfId="11" applyFont="1" applyBorder="1" applyAlignment="1">
      <alignment horizontal="center" vertical="center" wrapText="1"/>
    </xf>
    <xf numFmtId="0" fontId="2" fillId="0" borderId="3" xfId="11" applyFont="1" applyBorder="1" applyAlignment="1">
      <alignment horizontal="center" vertical="center" wrapText="1"/>
    </xf>
    <xf numFmtId="0" fontId="43" fillId="7" borderId="5" xfId="11" applyFont="1" applyFill="1" applyBorder="1" applyAlignment="1">
      <alignment horizontal="left" vertical="top" wrapText="1"/>
    </xf>
    <xf numFmtId="0" fontId="43" fillId="7" borderId="2" xfId="11" applyFont="1" applyFill="1" applyBorder="1" applyAlignment="1">
      <alignment horizontal="left" vertical="top" wrapText="1"/>
    </xf>
    <xf numFmtId="0" fontId="43" fillId="7" borderId="3" xfId="11" applyFont="1" applyFill="1" applyBorder="1" applyAlignment="1">
      <alignment horizontal="left" vertical="top" wrapText="1"/>
    </xf>
    <xf numFmtId="0" fontId="92" fillId="7" borderId="5" xfId="11" applyFont="1" applyFill="1" applyBorder="1" applyAlignment="1">
      <alignment horizontal="left" vertical="center" wrapText="1"/>
    </xf>
    <xf numFmtId="0" fontId="92" fillId="7" borderId="2" xfId="11" applyFont="1" applyFill="1" applyBorder="1" applyAlignment="1">
      <alignment horizontal="left" vertical="center" wrapText="1"/>
    </xf>
    <xf numFmtId="0" fontId="92" fillId="7" borderId="3" xfId="11" applyFont="1" applyFill="1" applyBorder="1" applyAlignment="1">
      <alignment horizontal="left" vertical="center" wrapText="1"/>
    </xf>
    <xf numFmtId="0" fontId="43" fillId="7" borderId="5" xfId="11" applyFont="1" applyFill="1" applyBorder="1" applyAlignment="1">
      <alignment horizontal="right" vertical="center" wrapText="1"/>
    </xf>
    <xf numFmtId="0" fontId="43" fillId="7" borderId="2" xfId="11" applyFont="1" applyFill="1" applyBorder="1" applyAlignment="1">
      <alignment horizontal="right" vertical="center" wrapText="1"/>
    </xf>
    <xf numFmtId="0" fontId="11" fillId="0" borderId="0" xfId="11" applyFont="1" applyAlignment="1">
      <alignment horizontal="left" vertical="top" wrapText="1"/>
    </xf>
    <xf numFmtId="0" fontId="43" fillId="7" borderId="8" xfId="14" applyFont="1" applyFill="1" applyBorder="1" applyAlignment="1">
      <alignment horizontal="left" vertical="top" wrapText="1"/>
    </xf>
    <xf numFmtId="0" fontId="2" fillId="7" borderId="9" xfId="14" applyFont="1" applyFill="1" applyBorder="1" applyAlignment="1">
      <alignment horizontal="left" vertical="top" wrapText="1"/>
    </xf>
    <xf numFmtId="0" fontId="2" fillId="7" borderId="10" xfId="14" applyFont="1" applyFill="1" applyBorder="1" applyAlignment="1">
      <alignment horizontal="left" vertical="top" wrapText="1"/>
    </xf>
    <xf numFmtId="0" fontId="2" fillId="7" borderId="8" xfId="14" applyFont="1" applyFill="1" applyBorder="1" applyAlignment="1">
      <alignment horizontal="left" vertical="top" wrapText="1"/>
    </xf>
    <xf numFmtId="0" fontId="2" fillId="0" borderId="6" xfId="14" applyFont="1" applyBorder="1" applyAlignment="1">
      <alignment horizontal="left" vertical="top" wrapText="1"/>
    </xf>
    <xf numFmtId="0" fontId="2" fillId="0" borderId="4" xfId="14" applyFont="1" applyBorder="1" applyAlignment="1">
      <alignment horizontal="left" vertical="top" wrapText="1"/>
    </xf>
    <xf numFmtId="0" fontId="2" fillId="0" borderId="7" xfId="14" applyFont="1" applyBorder="1" applyAlignment="1">
      <alignment horizontal="left" vertical="top" wrapText="1"/>
    </xf>
    <xf numFmtId="0" fontId="7" fillId="0" borderId="21" xfId="0" applyFont="1" applyBorder="1" applyAlignment="1">
      <alignment vertical="center" wrapText="1"/>
    </xf>
    <xf numFmtId="0" fontId="41" fillId="0" borderId="0" xfId="0" applyFont="1">
      <alignment vertical="center"/>
    </xf>
    <xf numFmtId="0" fontId="7" fillId="0" borderId="21" xfId="0" applyFont="1" applyBorder="1" applyAlignment="1">
      <alignment vertical="top" wrapText="1"/>
    </xf>
    <xf numFmtId="0" fontId="41" fillId="0" borderId="0" xfId="0" applyFont="1" applyAlignment="1">
      <alignment vertical="top"/>
    </xf>
    <xf numFmtId="0" fontId="41" fillId="0" borderId="21" xfId="0" applyFont="1" applyBorder="1" applyAlignment="1">
      <alignment vertical="top"/>
    </xf>
    <xf numFmtId="0" fontId="81" fillId="0" borderId="0" xfId="13" applyFont="1" applyAlignment="1">
      <alignment horizontal="center" vertical="center" wrapText="1"/>
    </xf>
    <xf numFmtId="0" fontId="81" fillId="0" borderId="0" xfId="13" applyFont="1">
      <alignment vertical="center"/>
    </xf>
    <xf numFmtId="0" fontId="93" fillId="0" borderId="0" xfId="13" applyFont="1" applyAlignment="1">
      <alignment horizontal="center" vertical="center" wrapText="1"/>
    </xf>
    <xf numFmtId="0" fontId="93" fillId="0" borderId="0" xfId="13" applyFont="1">
      <alignment vertical="center"/>
    </xf>
    <xf numFmtId="0" fontId="82" fillId="0" borderId="0" xfId="13" applyFont="1" applyAlignment="1">
      <alignment horizontal="center" vertical="center" wrapText="1"/>
    </xf>
    <xf numFmtId="0" fontId="82" fillId="0" borderId="0" xfId="13" applyFont="1">
      <alignment vertical="center"/>
    </xf>
    <xf numFmtId="0" fontId="15" fillId="0" borderId="0" xfId="13" applyFont="1" applyAlignment="1">
      <alignment horizontal="center" vertical="center" wrapText="1"/>
    </xf>
    <xf numFmtId="0" fontId="15" fillId="0" borderId="0" xfId="13" applyFont="1">
      <alignment vertical="center"/>
    </xf>
    <xf numFmtId="0" fontId="15" fillId="0" borderId="6" xfId="13" applyFont="1" applyBorder="1" applyAlignment="1">
      <alignment horizontal="left" vertical="top" wrapText="1"/>
    </xf>
    <xf numFmtId="0" fontId="15" fillId="0" borderId="4" xfId="13" applyFont="1" applyBorder="1" applyAlignment="1">
      <alignment horizontal="left" vertical="top" wrapText="1"/>
    </xf>
    <xf numFmtId="0" fontId="15" fillId="0" borderId="7" xfId="13" applyFont="1" applyBorder="1" applyAlignment="1">
      <alignment horizontal="left" vertical="top" wrapText="1"/>
    </xf>
    <xf numFmtId="0" fontId="15" fillId="0" borderId="21" xfId="13" applyFont="1" applyBorder="1" applyAlignment="1">
      <alignment horizontal="left" vertical="center" wrapText="1"/>
    </xf>
    <xf numFmtId="0" fontId="84" fillId="0" borderId="5" xfId="13" applyFont="1" applyBorder="1" applyAlignment="1">
      <alignment horizontal="left" vertical="top" wrapText="1"/>
    </xf>
    <xf numFmtId="0" fontId="84" fillId="0" borderId="2" xfId="13" applyFont="1" applyBorder="1" applyAlignment="1">
      <alignment horizontal="left" vertical="top" wrapText="1"/>
    </xf>
    <xf numFmtId="0" fontId="84" fillId="0" borderId="3" xfId="13" applyFont="1" applyBorder="1" applyAlignment="1">
      <alignment horizontal="left" vertical="top" wrapText="1"/>
    </xf>
    <xf numFmtId="0" fontId="15" fillId="0" borderId="4" xfId="13" applyFont="1" applyBorder="1" applyAlignment="1">
      <alignment vertical="top" wrapText="1"/>
    </xf>
    <xf numFmtId="0" fontId="64" fillId="0" borderId="1" xfId="0" applyFont="1" applyBorder="1" applyAlignment="1">
      <alignment horizontal="center" vertical="center" wrapText="1"/>
    </xf>
    <xf numFmtId="0" fontId="15" fillId="0" borderId="8" xfId="13" applyFont="1" applyBorder="1" applyAlignment="1">
      <alignment horizontal="right" vertical="top" wrapText="1"/>
    </xf>
    <xf numFmtId="0" fontId="15" fillId="0" borderId="9" xfId="13" applyFont="1" applyBorder="1" applyAlignment="1">
      <alignment horizontal="right" vertical="top" wrapText="1"/>
    </xf>
    <xf numFmtId="0" fontId="15" fillId="0" borderId="10" xfId="13" applyFont="1" applyBorder="1" applyAlignment="1">
      <alignment horizontal="right" vertical="top" wrapText="1"/>
    </xf>
    <xf numFmtId="0" fontId="15" fillId="0" borderId="5" xfId="13" applyFont="1" applyBorder="1" applyAlignment="1">
      <alignment horizontal="left" vertical="top" wrapText="1"/>
    </xf>
    <xf numFmtId="0" fontId="15" fillId="0" borderId="2" xfId="13" applyFont="1" applyBorder="1" applyAlignment="1">
      <alignment horizontal="left" vertical="top" wrapText="1"/>
    </xf>
    <xf numFmtId="0" fontId="15" fillId="0" borderId="3" xfId="13" applyFont="1" applyBorder="1" applyAlignment="1">
      <alignment horizontal="left" vertical="top" wrapText="1"/>
    </xf>
    <xf numFmtId="0" fontId="15" fillId="0" borderId="9" xfId="13" applyFont="1" applyBorder="1" applyAlignment="1">
      <alignment horizontal="left" vertical="center" wrapText="1"/>
    </xf>
    <xf numFmtId="0" fontId="64" fillId="0" borderId="24" xfId="0" applyFont="1" applyBorder="1" applyAlignment="1">
      <alignment horizontal="left" vertical="center" wrapText="1"/>
    </xf>
    <xf numFmtId="0" fontId="64" fillId="0" borderId="1" xfId="0" applyFont="1" applyBorder="1" applyAlignment="1">
      <alignment horizontal="left" vertical="center" wrapText="1"/>
    </xf>
    <xf numFmtId="0" fontId="64" fillId="0" borderId="23" xfId="0" applyFont="1" applyBorder="1" applyAlignment="1">
      <alignment horizontal="justify" vertical="center" wrapText="1"/>
    </xf>
    <xf numFmtId="0" fontId="64" fillId="0" borderId="1" xfId="0" applyFont="1" applyBorder="1" applyAlignment="1">
      <alignment horizontal="justify" vertical="center" wrapText="1"/>
    </xf>
    <xf numFmtId="0" fontId="64" fillId="0" borderId="24" xfId="0" applyFont="1" applyBorder="1" applyAlignment="1">
      <alignment horizontal="justify" vertical="center" wrapText="1"/>
    </xf>
    <xf numFmtId="190" fontId="84" fillId="0" borderId="6" xfId="0" applyNumberFormat="1" applyFont="1" applyBorder="1" applyAlignment="1">
      <alignment vertical="center" wrapText="1"/>
    </xf>
    <xf numFmtId="190" fontId="84" fillId="0" borderId="4" xfId="0" applyNumberFormat="1" applyFont="1" applyBorder="1" applyAlignment="1">
      <alignment vertical="center" wrapText="1"/>
    </xf>
    <xf numFmtId="190" fontId="84" fillId="0" borderId="8" xfId="0" applyNumberFormat="1" applyFont="1" applyBorder="1" applyAlignment="1">
      <alignment vertical="center" wrapText="1"/>
    </xf>
    <xf numFmtId="190" fontId="84" fillId="0" borderId="9" xfId="0" applyNumberFormat="1" applyFont="1" applyBorder="1" applyAlignment="1">
      <alignment vertical="center" wrapText="1"/>
    </xf>
    <xf numFmtId="0" fontId="64" fillId="0" borderId="3" xfId="0" applyFont="1" applyBorder="1" applyAlignment="1">
      <alignment horizontal="left" vertical="center" wrapText="1"/>
    </xf>
    <xf numFmtId="0" fontId="64" fillId="0" borderId="21" xfId="0" applyFont="1" applyBorder="1" applyAlignment="1">
      <alignment vertical="top" wrapText="1"/>
    </xf>
    <xf numFmtId="0" fontId="64" fillId="0" borderId="22" xfId="0" applyFont="1" applyBorder="1" applyAlignment="1">
      <alignment vertical="top" wrapText="1"/>
    </xf>
    <xf numFmtId="0" fontId="84" fillId="0" borderId="1" xfId="0" applyFont="1" applyBorder="1" applyAlignment="1">
      <alignment horizontal="left" vertical="top" wrapText="1"/>
    </xf>
    <xf numFmtId="0" fontId="77" fillId="0" borderId="1" xfId="0" applyFont="1" applyBorder="1" applyAlignment="1">
      <alignment horizontal="left" vertical="top" wrapText="1"/>
    </xf>
    <xf numFmtId="0" fontId="83" fillId="0" borderId="24" xfId="0" applyFont="1" applyBorder="1" applyAlignment="1">
      <alignment horizontal="center" vertical="center" wrapText="1"/>
    </xf>
    <xf numFmtId="0" fontId="83" fillId="0" borderId="23" xfId="0" applyFont="1" applyBorder="1" applyAlignment="1">
      <alignment horizontal="center" vertical="center" wrapText="1"/>
    </xf>
    <xf numFmtId="0" fontId="84" fillId="0" borderId="6" xfId="0" applyFont="1" applyBorder="1" applyAlignment="1">
      <alignment horizontal="center" vertical="center" wrapText="1"/>
    </xf>
    <xf numFmtId="0" fontId="84" fillId="0" borderId="4" xfId="0" applyFont="1" applyBorder="1" applyAlignment="1">
      <alignment horizontal="center" vertical="center" wrapText="1"/>
    </xf>
    <xf numFmtId="190" fontId="84" fillId="0" borderId="8" xfId="0" applyNumberFormat="1" applyFont="1" applyBorder="1" applyAlignment="1">
      <alignment horizontal="right" vertical="center" wrapText="1"/>
    </xf>
    <xf numFmtId="190" fontId="84" fillId="0" borderId="9" xfId="0" applyNumberFormat="1" applyFont="1" applyBorder="1" applyAlignment="1">
      <alignment horizontal="right" vertical="center" wrapText="1"/>
    </xf>
    <xf numFmtId="0" fontId="94" fillId="0" borderId="1" xfId="0" applyFont="1" applyBorder="1" applyAlignment="1">
      <alignment horizontal="left" vertical="center" wrapText="1"/>
    </xf>
    <xf numFmtId="0" fontId="64" fillId="0" borderId="23" xfId="0" applyFont="1" applyBorder="1" applyAlignment="1">
      <alignment horizontal="center" vertical="center" wrapText="1"/>
    </xf>
    <xf numFmtId="0" fontId="84" fillId="0" borderId="5" xfId="0" applyFont="1" applyBorder="1" applyAlignment="1">
      <alignment horizontal="center" vertical="center" wrapText="1"/>
    </xf>
    <xf numFmtId="0" fontId="84" fillId="0" borderId="2" xfId="0" applyFont="1" applyBorder="1" applyAlignment="1">
      <alignment horizontal="center" vertical="center" wrapText="1"/>
    </xf>
    <xf numFmtId="0" fontId="15" fillId="0" borderId="4" xfId="13" applyFont="1" applyBorder="1" applyAlignment="1">
      <alignment vertical="center" wrapText="1"/>
    </xf>
    <xf numFmtId="0" fontId="15" fillId="0" borderId="0" xfId="13" applyFont="1" applyAlignment="1">
      <alignment vertical="center" wrapText="1"/>
    </xf>
    <xf numFmtId="0" fontId="84" fillId="0" borderId="1" xfId="0" applyFont="1" applyBorder="1" applyAlignment="1">
      <alignment horizontal="left" vertical="center" wrapText="1"/>
    </xf>
    <xf numFmtId="0" fontId="84" fillId="0" borderId="5" xfId="13" applyFont="1" applyBorder="1" applyAlignment="1">
      <alignment horizontal="center" vertical="center" wrapText="1"/>
    </xf>
    <xf numFmtId="0" fontId="84" fillId="0" borderId="3" xfId="13" applyFont="1" applyBorder="1" applyAlignment="1">
      <alignment horizontal="center" vertical="center" wrapText="1"/>
    </xf>
    <xf numFmtId="0" fontId="84" fillId="0" borderId="5" xfId="13" applyFont="1" applyBorder="1" applyAlignment="1">
      <alignment horizontal="left" vertical="center" wrapText="1"/>
    </xf>
    <xf numFmtId="0" fontId="84" fillId="0" borderId="3" xfId="13" applyFont="1" applyBorder="1" applyAlignment="1">
      <alignment horizontal="left" vertical="center" wrapText="1"/>
    </xf>
    <xf numFmtId="0" fontId="15" fillId="0" borderId="0" xfId="13" applyFont="1" applyAlignment="1">
      <alignment horizontal="left" vertical="center" wrapText="1"/>
    </xf>
    <xf numFmtId="0" fontId="15" fillId="0" borderId="5" xfId="13" applyFont="1" applyBorder="1" applyAlignment="1">
      <alignment horizontal="center" vertical="center" wrapText="1"/>
    </xf>
    <xf numFmtId="0" fontId="15" fillId="0" borderId="3" xfId="13" applyFont="1" applyBorder="1" applyAlignment="1">
      <alignment horizontal="center" vertical="center" wrapText="1"/>
    </xf>
    <xf numFmtId="0" fontId="15" fillId="0" borderId="2" xfId="13" applyFont="1" applyBorder="1" applyAlignment="1">
      <alignment horizontal="center" vertical="center" wrapText="1"/>
    </xf>
    <xf numFmtId="0" fontId="15" fillId="0" borderId="1" xfId="13" applyFont="1" applyBorder="1" applyAlignment="1">
      <alignment horizontal="center" vertical="center" wrapText="1"/>
    </xf>
    <xf numFmtId="0" fontId="84" fillId="0" borderId="2" xfId="13" applyFont="1" applyBorder="1" applyAlignment="1">
      <alignment horizontal="center" vertical="center" wrapText="1"/>
    </xf>
    <xf numFmtId="0" fontId="15" fillId="0" borderId="8" xfId="13" applyFont="1" applyBorder="1" applyAlignment="1">
      <alignment horizontal="center" vertical="center" wrapText="1"/>
    </xf>
    <xf numFmtId="0" fontId="15" fillId="0" borderId="9" xfId="13" applyFont="1" applyBorder="1" applyAlignment="1">
      <alignment horizontal="center" vertical="center" wrapText="1"/>
    </xf>
    <xf numFmtId="0" fontId="15" fillId="0" borderId="10" xfId="13" applyFont="1" applyBorder="1" applyAlignment="1">
      <alignment horizontal="center" vertical="center" wrapText="1"/>
    </xf>
    <xf numFmtId="0" fontId="84" fillId="0" borderId="0" xfId="9" applyFont="1" applyAlignment="1">
      <alignment horizontal="left" vertical="center" shrinkToFit="1"/>
    </xf>
    <xf numFmtId="0" fontId="91" fillId="0" borderId="0" xfId="9" applyFont="1">
      <alignment vertical="center"/>
    </xf>
    <xf numFmtId="0" fontId="15" fillId="0" borderId="21" xfId="13" applyFont="1" applyBorder="1" applyAlignment="1">
      <alignment horizontal="left" vertical="top" wrapText="1"/>
    </xf>
    <xf numFmtId="0" fontId="15" fillId="0" borderId="0" xfId="13" applyFont="1" applyAlignment="1">
      <alignment horizontal="left" vertical="top" wrapText="1"/>
    </xf>
    <xf numFmtId="0" fontId="15" fillId="0" borderId="22" xfId="13" applyFont="1" applyBorder="1" applyAlignment="1">
      <alignment horizontal="left" vertical="top" wrapText="1"/>
    </xf>
    <xf numFmtId="0" fontId="15" fillId="0" borderId="8" xfId="13" applyFont="1" applyBorder="1" applyAlignment="1">
      <alignment horizontal="left" vertical="top" wrapText="1"/>
    </xf>
    <xf numFmtId="0" fontId="15" fillId="0" borderId="9" xfId="13" applyFont="1" applyBorder="1" applyAlignment="1">
      <alignment horizontal="left" vertical="top" wrapText="1"/>
    </xf>
    <xf numFmtId="0" fontId="15" fillId="0" borderId="10" xfId="13" applyFont="1" applyBorder="1" applyAlignment="1">
      <alignment horizontal="left" vertical="top" wrapText="1"/>
    </xf>
    <xf numFmtId="0" fontId="56" fillId="0" borderId="1" xfId="4" applyFont="1" applyBorder="1" applyAlignment="1">
      <alignment horizontal="center" vertical="center"/>
    </xf>
    <xf numFmtId="0" fontId="56" fillId="0" borderId="6" xfId="4" applyFont="1" applyBorder="1" applyAlignment="1">
      <alignment vertical="center"/>
    </xf>
    <xf numFmtId="0" fontId="56" fillId="0" borderId="4" xfId="4" applyFont="1" applyBorder="1" applyAlignment="1">
      <alignment vertical="center"/>
    </xf>
    <xf numFmtId="0" fontId="56" fillId="0" borderId="7" xfId="4" applyFont="1" applyBorder="1" applyAlignment="1">
      <alignment vertical="center"/>
    </xf>
    <xf numFmtId="0" fontId="56" fillId="0" borderId="6" xfId="4" applyFont="1" applyBorder="1" applyAlignment="1">
      <alignment horizontal="center" vertical="center" wrapText="1"/>
    </xf>
    <xf numFmtId="0" fontId="56" fillId="0" borderId="4" xfId="4" applyFont="1" applyBorder="1" applyAlignment="1">
      <alignment horizontal="center" vertical="center" wrapText="1"/>
    </xf>
    <xf numFmtId="0" fontId="56" fillId="0" borderId="7" xfId="4" applyFont="1" applyBorder="1" applyAlignment="1">
      <alignment horizontal="center" vertical="center" wrapText="1"/>
    </xf>
    <xf numFmtId="0" fontId="56" fillId="0" borderId="21" xfId="4" applyFont="1" applyBorder="1" applyAlignment="1">
      <alignment horizontal="center" vertical="center" wrapText="1"/>
    </xf>
    <xf numFmtId="0" fontId="56" fillId="0" borderId="0" xfId="4" applyFont="1" applyAlignment="1">
      <alignment horizontal="center" vertical="center" wrapText="1"/>
    </xf>
    <xf numFmtId="0" fontId="56" fillId="0" borderId="22" xfId="4" applyFont="1" applyBorder="1" applyAlignment="1">
      <alignment horizontal="center" vertical="center" wrapText="1"/>
    </xf>
    <xf numFmtId="0" fontId="56" fillId="0" borderId="8" xfId="4" applyFont="1" applyBorder="1" applyAlignment="1">
      <alignment horizontal="center" vertical="center" wrapText="1"/>
    </xf>
    <xf numFmtId="0" fontId="56" fillId="0" borderId="9" xfId="4" applyFont="1" applyBorder="1" applyAlignment="1">
      <alignment horizontal="center" vertical="center" wrapText="1"/>
    </xf>
    <xf numFmtId="0" fontId="56" fillId="0" borderId="10" xfId="4" applyFont="1" applyBorder="1" applyAlignment="1">
      <alignment horizontal="center" vertical="center" wrapText="1"/>
    </xf>
    <xf numFmtId="0" fontId="56" fillId="0" borderId="5" xfId="4" applyFont="1" applyBorder="1" applyAlignment="1">
      <alignment vertical="center" shrinkToFit="1"/>
    </xf>
    <xf numFmtId="0" fontId="56" fillId="0" borderId="2" xfId="4" applyFont="1" applyBorder="1" applyAlignment="1">
      <alignment vertical="center" shrinkToFit="1"/>
    </xf>
    <xf numFmtId="0" fontId="56" fillId="0" borderId="3" xfId="4" applyFont="1" applyBorder="1" applyAlignment="1">
      <alignment vertical="center" shrinkToFit="1"/>
    </xf>
    <xf numFmtId="0" fontId="57" fillId="0" borderId="0" xfId="4" applyFont="1" applyAlignment="1">
      <alignment horizontal="center" vertical="center"/>
    </xf>
    <xf numFmtId="176" fontId="57" fillId="0" borderId="0" xfId="4" applyNumberFormat="1" applyFont="1" applyAlignment="1">
      <alignment horizontal="center" vertical="center"/>
    </xf>
    <xf numFmtId="0" fontId="56" fillId="0" borderId="9" xfId="4" applyFont="1" applyBorder="1" applyAlignment="1">
      <alignment horizontal="right" vertical="center"/>
    </xf>
    <xf numFmtId="176" fontId="95" fillId="2" borderId="0" xfId="4" applyNumberFormat="1" applyFont="1" applyFill="1" applyAlignment="1">
      <alignment horizontal="center" vertical="center"/>
    </xf>
    <xf numFmtId="0" fontId="96" fillId="0" borderId="5" xfId="4" applyFont="1" applyBorder="1" applyAlignment="1">
      <alignment vertical="center" shrinkToFit="1"/>
    </xf>
    <xf numFmtId="0" fontId="96" fillId="0" borderId="2" xfId="4" applyFont="1" applyBorder="1" applyAlignment="1">
      <alignment vertical="center" shrinkToFit="1"/>
    </xf>
    <xf numFmtId="0" fontId="96" fillId="0" borderId="3" xfId="4" applyFont="1" applyBorder="1" applyAlignment="1">
      <alignment vertical="center" shrinkToFit="1"/>
    </xf>
    <xf numFmtId="0" fontId="96" fillId="0" borderId="6" xfId="4" applyFont="1" applyBorder="1" applyAlignment="1">
      <alignment vertical="center"/>
    </xf>
    <xf numFmtId="0" fontId="96" fillId="0" borderId="4" xfId="4" applyFont="1" applyBorder="1" applyAlignment="1">
      <alignment vertical="center"/>
    </xf>
    <xf numFmtId="0" fontId="96" fillId="0" borderId="7" xfId="4" applyFont="1" applyBorder="1" applyAlignment="1">
      <alignment vertical="center"/>
    </xf>
    <xf numFmtId="0" fontId="96" fillId="0" borderId="9" xfId="4" applyFont="1" applyBorder="1" applyAlignment="1">
      <alignment horizontal="right" vertical="center"/>
    </xf>
    <xf numFmtId="0" fontId="25" fillId="0" borderId="5" xfId="0" applyFont="1" applyBorder="1" applyAlignment="1">
      <alignment horizontal="center" vertical="center" shrinkToFit="1"/>
    </xf>
    <xf numFmtId="0" fontId="25" fillId="0" borderId="2" xfId="0" applyFont="1" applyBorder="1" applyAlignment="1">
      <alignment horizontal="center" vertical="center" shrinkToFit="1"/>
    </xf>
    <xf numFmtId="0" fontId="25" fillId="0" borderId="38" xfId="0" applyFont="1" applyBorder="1" applyAlignment="1">
      <alignment horizontal="center" vertical="center" shrinkToFit="1"/>
    </xf>
    <xf numFmtId="0" fontId="46" fillId="0" borderId="0" xfId="0" applyFont="1" applyAlignment="1">
      <alignment horizontal="center" vertical="center" shrinkToFit="1"/>
    </xf>
    <xf numFmtId="0" fontId="47" fillId="0" borderId="30" xfId="3" applyFont="1" applyBorder="1" applyAlignment="1">
      <alignment horizontal="center" vertical="center" shrinkToFit="1"/>
    </xf>
    <xf numFmtId="0" fontId="47" fillId="0" borderId="31" xfId="3" applyFont="1" applyBorder="1" applyAlignment="1">
      <alignment horizontal="center" vertical="center" shrinkToFit="1"/>
    </xf>
    <xf numFmtId="0" fontId="50" fillId="0" borderId="34" xfId="0" applyFont="1" applyBorder="1" applyAlignment="1">
      <alignment horizontal="center" vertical="center" shrinkToFit="1"/>
    </xf>
    <xf numFmtId="0" fontId="50" fillId="0" borderId="35" xfId="0" applyFont="1" applyBorder="1" applyAlignment="1">
      <alignment horizontal="center" vertical="center" shrinkToFit="1"/>
    </xf>
    <xf numFmtId="0" fontId="50" fillId="0" borderId="36" xfId="0" applyFont="1" applyBorder="1" applyAlignment="1">
      <alignment horizontal="center" vertical="center" shrinkToFit="1"/>
    </xf>
    <xf numFmtId="0" fontId="25" fillId="0" borderId="27" xfId="0" applyFont="1" applyBorder="1" applyAlignment="1">
      <alignment horizontal="left" vertical="center"/>
    </xf>
    <xf numFmtId="0" fontId="25" fillId="0" borderId="6" xfId="0" applyFont="1" applyBorder="1" applyAlignment="1">
      <alignment horizontal="center" vertical="center" shrinkToFit="1"/>
    </xf>
    <xf numFmtId="0" fontId="25" fillId="0" borderId="4" xfId="0" applyFont="1" applyBorder="1" applyAlignment="1">
      <alignment horizontal="center" vertical="center" shrinkToFit="1"/>
    </xf>
    <xf numFmtId="0" fontId="25" fillId="0" borderId="50" xfId="0" applyFont="1" applyBorder="1" applyAlignment="1">
      <alignment horizontal="center" vertical="center" shrinkToFit="1"/>
    </xf>
    <xf numFmtId="0" fontId="25" fillId="0" borderId="0" xfId="0" applyFont="1" applyAlignment="1">
      <alignment horizontal="center" vertical="center"/>
    </xf>
    <xf numFmtId="0" fontId="47" fillId="0" borderId="4" xfId="0" applyFont="1" applyBorder="1" applyAlignment="1">
      <alignment horizontal="center" vertical="center" shrinkToFit="1"/>
    </xf>
    <xf numFmtId="0" fontId="47" fillId="0" borderId="41" xfId="0" applyFont="1" applyBorder="1" applyAlignment="1">
      <alignment horizontal="center" vertical="center" shrinkToFit="1"/>
    </xf>
    <xf numFmtId="0" fontId="2" fillId="2" borderId="0" xfId="0" applyFont="1" applyFill="1" applyAlignment="1">
      <alignment horizontal="left" vertical="center"/>
    </xf>
    <xf numFmtId="0" fontId="2" fillId="0" borderId="0" xfId="0" applyFont="1" applyAlignment="1">
      <alignment horizontal="left" vertical="center"/>
    </xf>
    <xf numFmtId="0" fontId="2" fillId="2" borderId="0" xfId="0" applyFont="1" applyFill="1" applyAlignment="1">
      <alignment horizontal="left" vertical="center" shrinkToFit="1"/>
    </xf>
    <xf numFmtId="0" fontId="2" fillId="0" borderId="0" xfId="0" applyFont="1" applyAlignment="1">
      <alignment horizontal="center" vertical="center"/>
    </xf>
    <xf numFmtId="0" fontId="40" fillId="0" borderId="0" xfId="0" applyFont="1" applyAlignment="1">
      <alignment horizontal="center" vertical="top"/>
    </xf>
    <xf numFmtId="0" fontId="2" fillId="2" borderId="0" xfId="0" applyFont="1" applyFill="1" applyAlignment="1">
      <alignment horizontal="center" vertical="center"/>
    </xf>
    <xf numFmtId="0" fontId="15" fillId="0" borderId="0" xfId="0" applyFont="1" applyAlignment="1">
      <alignment horizontal="center" vertical="center"/>
    </xf>
    <xf numFmtId="0" fontId="2" fillId="0" borderId="0" xfId="0" applyFont="1">
      <alignment vertical="center"/>
    </xf>
    <xf numFmtId="0" fontId="43" fillId="2" borderId="0" xfId="0" applyFont="1" applyFill="1" applyAlignment="1">
      <alignment horizontal="center" vertical="center"/>
    </xf>
    <xf numFmtId="0" fontId="43" fillId="0" borderId="13" xfId="0" applyFont="1" applyBorder="1" applyAlignment="1">
      <alignment horizontal="right" vertical="center"/>
    </xf>
    <xf numFmtId="0" fontId="43" fillId="2" borderId="13" xfId="0" applyFont="1" applyFill="1" applyBorder="1" applyAlignment="1">
      <alignment horizontal="left" vertical="center"/>
    </xf>
    <xf numFmtId="0" fontId="43" fillId="2" borderId="0" xfId="0" applyFont="1" applyFill="1" applyAlignment="1">
      <alignment horizontal="left" vertical="center"/>
    </xf>
    <xf numFmtId="0" fontId="2" fillId="2" borderId="0" xfId="0" applyFont="1" applyFill="1" applyAlignment="1">
      <alignment horizontal="center" vertical="center" shrinkToFit="1"/>
    </xf>
    <xf numFmtId="0" fontId="2" fillId="0" borderId="0" xfId="0" applyFont="1" applyAlignment="1">
      <alignment horizontal="right" vertical="center"/>
    </xf>
    <xf numFmtId="0" fontId="43" fillId="2" borderId="0" xfId="0" applyFont="1" applyFill="1" applyAlignment="1">
      <alignment horizontal="left" vertical="center" shrinkToFit="1"/>
    </xf>
    <xf numFmtId="184" fontId="43" fillId="2" borderId="0" xfId="0" applyNumberFormat="1" applyFont="1" applyFill="1" applyAlignment="1">
      <alignment horizontal="right" vertical="center"/>
    </xf>
    <xf numFmtId="0" fontId="43" fillId="0" borderId="0" xfId="0" applyFont="1" applyAlignment="1">
      <alignment horizontal="center" vertical="center"/>
    </xf>
    <xf numFmtId="0" fontId="43" fillId="0" borderId="13" xfId="0" applyFont="1" applyBorder="1" applyAlignment="1">
      <alignment horizontal="left" vertical="center"/>
    </xf>
    <xf numFmtId="0" fontId="2" fillId="0" borderId="26" xfId="0" applyFont="1" applyBorder="1" applyAlignment="1">
      <alignment horizontal="left" vertical="center"/>
    </xf>
    <xf numFmtId="0" fontId="43" fillId="2" borderId="0" xfId="0" applyFont="1" applyFill="1" applyAlignment="1">
      <alignment horizontal="center" vertical="center" shrinkToFit="1"/>
    </xf>
    <xf numFmtId="0" fontId="2" fillId="2" borderId="13" xfId="0" applyFont="1" applyFill="1" applyBorder="1" applyAlignment="1">
      <alignment horizontal="left" vertical="center"/>
    </xf>
    <xf numFmtId="0" fontId="2" fillId="0" borderId="13" xfId="0" applyFont="1" applyBorder="1" applyAlignment="1">
      <alignment horizontal="right" vertical="center"/>
    </xf>
    <xf numFmtId="0" fontId="2" fillId="0" borderId="13" xfId="0" applyFont="1" applyBorder="1" applyAlignment="1">
      <alignment horizontal="left" vertical="center"/>
    </xf>
    <xf numFmtId="184" fontId="2" fillId="2" borderId="0" xfId="0" applyNumberFormat="1" applyFont="1" applyFill="1" applyAlignment="1">
      <alignment horizontal="right" vertical="center"/>
    </xf>
    <xf numFmtId="0" fontId="43" fillId="0" borderId="0" xfId="0" applyFont="1" applyAlignment="1">
      <alignment horizontal="right" vertical="center"/>
    </xf>
    <xf numFmtId="0" fontId="43" fillId="0" borderId="0" xfId="0" applyFont="1" applyAlignment="1">
      <alignment horizontal="left" vertical="center" shrinkToFit="1"/>
    </xf>
    <xf numFmtId="184" fontId="43" fillId="0" borderId="0" xfId="0" applyNumberFormat="1" applyFont="1" applyAlignment="1">
      <alignment horizontal="right" vertical="center"/>
    </xf>
    <xf numFmtId="184" fontId="2" fillId="0" borderId="0" xfId="0" applyNumberFormat="1" applyFont="1" applyAlignment="1">
      <alignment horizontal="center" vertical="center"/>
    </xf>
    <xf numFmtId="184" fontId="2" fillId="0" borderId="0" xfId="0" applyNumberFormat="1" applyFont="1" applyAlignment="1">
      <alignment horizontal="left" vertical="center"/>
    </xf>
    <xf numFmtId="184" fontId="2" fillId="0" borderId="0" xfId="0" applyNumberFormat="1" applyFont="1" applyAlignment="1">
      <alignment horizontal="right" vertical="center"/>
    </xf>
    <xf numFmtId="0" fontId="13" fillId="0" borderId="0" xfId="0" applyFont="1" applyAlignment="1">
      <alignment horizontal="left" vertical="center"/>
    </xf>
    <xf numFmtId="0" fontId="43" fillId="0" borderId="26" xfId="0" applyFont="1" applyBorder="1" applyAlignment="1">
      <alignment horizontal="left" vertical="center"/>
    </xf>
    <xf numFmtId="0" fontId="2" fillId="0" borderId="0" xfId="0" applyFont="1" applyAlignment="1">
      <alignment horizontal="center" vertical="center" shrinkToFit="1"/>
    </xf>
    <xf numFmtId="0" fontId="2" fillId="0" borderId="0" xfId="0" applyFont="1" applyAlignment="1">
      <alignment horizontal="left" vertical="center" shrinkToFit="1"/>
    </xf>
    <xf numFmtId="2" fontId="2" fillId="0" borderId="0" xfId="0" applyNumberFormat="1" applyFont="1" applyAlignment="1">
      <alignment horizontal="right" vertical="center"/>
    </xf>
    <xf numFmtId="0" fontId="43" fillId="0" borderId="0" xfId="0" applyFont="1" applyAlignment="1">
      <alignment horizontal="center" vertical="center" shrinkToFit="1"/>
    </xf>
    <xf numFmtId="0" fontId="43" fillId="0" borderId="0" xfId="0" applyFont="1" applyAlignment="1">
      <alignment horizontal="right" vertical="center" shrinkToFit="1"/>
    </xf>
    <xf numFmtId="38" fontId="43" fillId="0" borderId="0" xfId="1" applyFont="1" applyFill="1" applyAlignment="1">
      <alignment horizontal="center" vertical="center"/>
    </xf>
    <xf numFmtId="0" fontId="2" fillId="0" borderId="0" xfId="0" applyFont="1" applyAlignment="1">
      <alignment horizontal="left" vertical="top" wrapText="1"/>
    </xf>
    <xf numFmtId="0" fontId="2" fillId="0" borderId="1" xfId="0" applyFont="1" applyBorder="1" applyAlignment="1">
      <alignment horizontal="center" vertical="center"/>
    </xf>
    <xf numFmtId="0" fontId="2" fillId="0" borderId="1" xfId="0" applyFont="1" applyBorder="1">
      <alignment vertical="center"/>
    </xf>
    <xf numFmtId="0" fontId="4" fillId="0" borderId="0" xfId="0" applyFont="1" applyAlignment="1">
      <alignment horizontal="right" vertical="center"/>
    </xf>
    <xf numFmtId="0" fontId="2" fillId="0" borderId="4" xfId="0" applyFont="1" applyBorder="1" applyAlignment="1">
      <alignment horizontal="left" vertical="top" wrapText="1"/>
    </xf>
    <xf numFmtId="0" fontId="2" fillId="0" borderId="2" xfId="0" applyFont="1" applyBorder="1" applyAlignment="1">
      <alignment horizontal="center" vertical="center"/>
    </xf>
    <xf numFmtId="0" fontId="2" fillId="0" borderId="3" xfId="0" applyFont="1" applyBorder="1" applyAlignment="1">
      <alignment horizontal="center" vertical="center"/>
    </xf>
    <xf numFmtId="0" fontId="2" fillId="0" borderId="1" xfId="0" applyFont="1" applyBorder="1" applyAlignment="1">
      <alignment vertical="center" shrinkToFit="1"/>
    </xf>
    <xf numFmtId="0" fontId="2" fillId="0" borderId="4" xfId="0" applyFont="1" applyBorder="1" applyAlignment="1">
      <alignment horizontal="left" vertical="center"/>
    </xf>
    <xf numFmtId="0" fontId="2" fillId="0" borderId="1" xfId="0" applyFont="1" applyBorder="1" applyAlignment="1">
      <alignment horizontal="center" vertical="center" shrinkToFit="1"/>
    </xf>
    <xf numFmtId="0" fontId="2" fillId="0" borderId="5" xfId="0" applyFont="1" applyBorder="1" applyAlignment="1">
      <alignment horizontal="left" vertical="center" shrinkToFit="1"/>
    </xf>
    <xf numFmtId="0" fontId="2" fillId="0" borderId="2" xfId="0" applyFont="1" applyBorder="1" applyAlignment="1">
      <alignment horizontal="left" vertical="center" shrinkToFit="1"/>
    </xf>
    <xf numFmtId="0" fontId="2" fillId="0" borderId="3" xfId="0" applyFont="1" applyBorder="1" applyAlignment="1">
      <alignment horizontal="left" vertical="center" shrinkToFit="1"/>
    </xf>
    <xf numFmtId="0" fontId="2" fillId="0" borderId="5" xfId="0" applyFont="1" applyBorder="1" applyAlignment="1">
      <alignment horizontal="center" vertical="center"/>
    </xf>
    <xf numFmtId="0" fontId="8" fillId="0" borderId="5" xfId="0" applyFont="1" applyBorder="1" applyAlignment="1">
      <alignment horizontal="center" vertical="center" wrapText="1"/>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2" fillId="0" borderId="5" xfId="0" applyFont="1" applyBorder="1" applyAlignment="1">
      <alignment vertical="center" shrinkToFit="1"/>
    </xf>
    <xf numFmtId="0" fontId="2" fillId="0" borderId="2" xfId="0" applyFont="1" applyBorder="1" applyAlignment="1">
      <alignment vertical="center" shrinkToFit="1"/>
    </xf>
    <xf numFmtId="0" fontId="2" fillId="0" borderId="3" xfId="0" applyFont="1" applyBorder="1" applyAlignment="1">
      <alignment vertical="center" shrinkToFit="1"/>
    </xf>
    <xf numFmtId="0" fontId="2" fillId="0" borderId="1" xfId="0" applyFont="1" applyBorder="1" applyAlignment="1">
      <alignment horizontal="left" vertical="center" shrinkToFit="1"/>
    </xf>
    <xf numFmtId="0" fontId="110" fillId="6" borderId="5" xfId="12" applyFont="1" applyFill="1" applyBorder="1" applyAlignment="1">
      <alignment horizontal="left" vertical="center"/>
    </xf>
    <xf numFmtId="0" fontId="110" fillId="6" borderId="2" xfId="12" applyFont="1" applyFill="1" applyBorder="1" applyAlignment="1">
      <alignment horizontal="left" vertical="center"/>
    </xf>
    <xf numFmtId="0" fontId="110" fillId="6" borderId="3" xfId="12" applyFont="1" applyFill="1" applyBorder="1" applyAlignment="1">
      <alignment horizontal="left" vertical="center"/>
    </xf>
    <xf numFmtId="0" fontId="110" fillId="6" borderId="5" xfId="12" applyFont="1" applyFill="1" applyBorder="1" applyAlignment="1">
      <alignment vertical="center" wrapText="1"/>
    </xf>
    <xf numFmtId="0" fontId="110" fillId="6" borderId="2" xfId="12" applyFont="1" applyFill="1" applyBorder="1" applyAlignment="1">
      <alignment vertical="center" wrapText="1"/>
    </xf>
    <xf numFmtId="0" fontId="110" fillId="6" borderId="3" xfId="12" applyFont="1" applyFill="1" applyBorder="1" applyAlignment="1">
      <alignment vertical="center" wrapText="1"/>
    </xf>
    <xf numFmtId="0" fontId="105" fillId="6" borderId="0" xfId="11" applyFont="1" applyFill="1" applyAlignment="1">
      <alignment horizontal="center" vertical="center"/>
    </xf>
    <xf numFmtId="0" fontId="105" fillId="6" borderId="9" xfId="12" applyFont="1" applyFill="1" applyBorder="1" applyAlignment="1">
      <alignment horizontal="left" vertical="center" shrinkToFit="1"/>
    </xf>
    <xf numFmtId="0" fontId="0" fillId="0" borderId="9" xfId="0" applyBorder="1" applyAlignment="1">
      <alignment horizontal="left" vertical="center" shrinkToFit="1"/>
    </xf>
    <xf numFmtId="0" fontId="105" fillId="6" borderId="9" xfId="12" applyFont="1" applyFill="1" applyBorder="1" applyAlignment="1">
      <alignment horizontal="right" vertical="center" indent="1" shrinkToFit="1"/>
    </xf>
    <xf numFmtId="0" fontId="108" fillId="0" borderId="9" xfId="12" applyFont="1" applyBorder="1" applyAlignment="1">
      <alignment horizontal="right" vertical="center" indent="1" shrinkToFit="1"/>
    </xf>
    <xf numFmtId="0" fontId="113" fillId="6" borderId="0" xfId="12" applyFont="1" applyFill="1" applyAlignment="1">
      <alignment horizontal="left" vertical="center" wrapText="1"/>
    </xf>
    <xf numFmtId="0" fontId="113" fillId="6" borderId="0" xfId="12" applyFont="1" applyFill="1"/>
    <xf numFmtId="0" fontId="20" fillId="0" borderId="0" xfId="0" applyFont="1" applyAlignment="1">
      <alignment horizontal="center" vertical="center"/>
    </xf>
    <xf numFmtId="0" fontId="22" fillId="4" borderId="1" xfId="0" applyFont="1" applyFill="1" applyBorder="1" applyAlignment="1">
      <alignment horizontal="center" vertical="center" wrapText="1"/>
    </xf>
    <xf numFmtId="0" fontId="99" fillId="0" borderId="1" xfId="0" applyFont="1" applyBorder="1" applyAlignment="1">
      <alignment horizontal="center" vertical="center"/>
    </xf>
    <xf numFmtId="0" fontId="99" fillId="0" borderId="5" xfId="0" applyFont="1" applyBorder="1" applyAlignment="1">
      <alignment horizontal="center" vertical="center"/>
    </xf>
    <xf numFmtId="0" fontId="99" fillId="0" borderId="3" xfId="0" applyFont="1" applyBorder="1" applyAlignment="1">
      <alignment horizontal="center" vertical="center"/>
    </xf>
    <xf numFmtId="0" fontId="21" fillId="0" borderId="1" xfId="0" applyFont="1" applyBorder="1" applyAlignment="1">
      <alignment horizontal="center" vertical="center"/>
    </xf>
    <xf numFmtId="0" fontId="2" fillId="0" borderId="0" xfId="0" applyFont="1" applyAlignment="1">
      <alignment horizontal="left" vertical="center" wrapText="1"/>
    </xf>
    <xf numFmtId="3" fontId="2" fillId="0" borderId="0" xfId="0" applyNumberFormat="1" applyFont="1" applyAlignment="1">
      <alignment vertical="center" shrinkToFit="1"/>
    </xf>
    <xf numFmtId="0" fontId="43" fillId="0" borderId="0" xfId="0" applyFont="1" applyAlignment="1">
      <alignment horizontal="left" vertical="top" wrapText="1"/>
    </xf>
    <xf numFmtId="0" fontId="2" fillId="0" borderId="0" xfId="0" applyFont="1" applyAlignment="1">
      <alignment horizontal="left" vertical="top"/>
    </xf>
    <xf numFmtId="0" fontId="28" fillId="0" borderId="0" xfId="0" applyFont="1" applyAlignment="1">
      <alignment horizontal="center" vertical="center"/>
    </xf>
    <xf numFmtId="0" fontId="26" fillId="0" borderId="0" xfId="0" applyFont="1" applyAlignment="1">
      <alignment horizontal="center" vertical="center"/>
    </xf>
    <xf numFmtId="0" fontId="26" fillId="0" borderId="24" xfId="0" applyFont="1" applyBorder="1" applyAlignment="1">
      <alignment horizontal="left" vertical="center" wrapText="1"/>
    </xf>
    <xf numFmtId="0" fontId="26" fillId="0" borderId="25" xfId="0" applyFont="1" applyBorder="1" applyAlignment="1">
      <alignment horizontal="left" vertical="center" wrapText="1"/>
    </xf>
    <xf numFmtId="0" fontId="101" fillId="0" borderId="24" xfId="0" applyFont="1" applyBorder="1" applyAlignment="1">
      <alignment horizontal="left" vertical="center" wrapText="1"/>
    </xf>
    <xf numFmtId="0" fontId="101" fillId="0" borderId="25" xfId="0" applyFont="1" applyBorder="1" applyAlignment="1">
      <alignment horizontal="left" vertical="center" wrapText="1"/>
    </xf>
    <xf numFmtId="0" fontId="26" fillId="0" borderId="24" xfId="0" applyFont="1" applyBorder="1" applyAlignment="1">
      <alignment horizontal="center" vertical="center"/>
    </xf>
    <xf numFmtId="0" fontId="26" fillId="0" borderId="25" xfId="0" applyFont="1" applyBorder="1" applyAlignment="1">
      <alignment horizontal="center" vertical="center"/>
    </xf>
    <xf numFmtId="0" fontId="26" fillId="0" borderId="23" xfId="0" applyFont="1" applyBorder="1" applyAlignment="1">
      <alignment horizontal="center" vertical="center"/>
    </xf>
    <xf numFmtId="0" fontId="101" fillId="0" borderId="24" xfId="0" applyFont="1" applyBorder="1" applyAlignment="1">
      <alignment horizontal="center" vertical="center"/>
    </xf>
    <xf numFmtId="0" fontId="101" fillId="0" borderId="25" xfId="0" applyFont="1" applyBorder="1" applyAlignment="1">
      <alignment horizontal="center" vertical="center"/>
    </xf>
    <xf numFmtId="0" fontId="101" fillId="0" borderId="23" xfId="0" applyFont="1" applyBorder="1" applyAlignment="1">
      <alignment horizontal="center" vertical="center"/>
    </xf>
    <xf numFmtId="38" fontId="101" fillId="0" borderId="24" xfId="1" applyFont="1" applyFill="1" applyBorder="1" applyAlignment="1">
      <alignment vertical="center" wrapText="1"/>
    </xf>
    <xf numFmtId="38" fontId="101" fillId="0" borderId="25" xfId="1" applyFont="1" applyFill="1" applyBorder="1" applyAlignment="1">
      <alignment vertical="center" wrapText="1"/>
    </xf>
    <xf numFmtId="38" fontId="101" fillId="0" borderId="23" xfId="1" applyFont="1" applyFill="1" applyBorder="1" applyAlignment="1">
      <alignment vertical="center" wrapText="1"/>
    </xf>
    <xf numFmtId="0" fontId="101" fillId="0" borderId="24" xfId="0" applyFont="1" applyBorder="1">
      <alignment vertical="center"/>
    </xf>
    <xf numFmtId="0" fontId="101" fillId="0" borderId="25" xfId="0" applyFont="1" applyBorder="1">
      <alignment vertical="center"/>
    </xf>
    <xf numFmtId="0" fontId="101" fillId="0" borderId="23" xfId="0" applyFont="1" applyBorder="1">
      <alignment vertical="center"/>
    </xf>
    <xf numFmtId="38" fontId="26" fillId="0" borderId="24" xfId="1" applyFont="1" applyFill="1" applyBorder="1" applyAlignment="1">
      <alignment vertical="center" wrapText="1"/>
    </xf>
    <xf numFmtId="38" fontId="26" fillId="0" borderId="25" xfId="1" applyFont="1" applyFill="1" applyBorder="1" applyAlignment="1">
      <alignment vertical="center" wrapText="1"/>
    </xf>
    <xf numFmtId="38" fontId="26" fillId="0" borderId="23" xfId="1" applyFont="1" applyFill="1" applyBorder="1" applyAlignment="1">
      <alignment vertical="center" wrapText="1"/>
    </xf>
    <xf numFmtId="0" fontId="26" fillId="0" borderId="24" xfId="0" applyFont="1" applyBorder="1">
      <alignment vertical="center"/>
    </xf>
    <xf numFmtId="0" fontId="26" fillId="0" borderId="25" xfId="0" applyFont="1" applyBorder="1">
      <alignment vertical="center"/>
    </xf>
    <xf numFmtId="0" fontId="26" fillId="0" borderId="23" xfId="0" applyFont="1" applyBorder="1">
      <alignment vertical="center"/>
    </xf>
    <xf numFmtId="0" fontId="27" fillId="0" borderId="0" xfId="0" applyFont="1" applyAlignment="1">
      <alignment horizontal="left" vertical="center"/>
    </xf>
    <xf numFmtId="0" fontId="27" fillId="0" borderId="0" xfId="0" applyFont="1" applyAlignment="1">
      <alignment horizontal="center" vertical="center"/>
    </xf>
    <xf numFmtId="0" fontId="27" fillId="0" borderId="5" xfId="0" applyFont="1" applyBorder="1" applyAlignment="1">
      <alignment horizontal="center" vertical="center" wrapText="1"/>
    </xf>
    <xf numFmtId="0" fontId="27" fillId="0" borderId="3" xfId="0" applyFont="1" applyBorder="1" applyAlignment="1">
      <alignment horizontal="center" vertical="center" wrapText="1"/>
    </xf>
    <xf numFmtId="0" fontId="26" fillId="0" borderId="5" xfId="0" applyFont="1" applyBorder="1" applyAlignment="1">
      <alignment horizontal="center" vertical="center" shrinkToFit="1"/>
    </xf>
    <xf numFmtId="0" fontId="26" fillId="0" borderId="3" xfId="0" applyFont="1" applyBorder="1" applyAlignment="1">
      <alignment horizontal="center" vertical="center" shrinkToFit="1"/>
    </xf>
    <xf numFmtId="0" fontId="27" fillId="0" borderId="9" xfId="0" applyFont="1" applyBorder="1" applyAlignment="1">
      <alignment horizontal="center" vertical="center" shrinkToFit="1"/>
    </xf>
    <xf numFmtId="0" fontId="29" fillId="0" borderId="9" xfId="0" applyFont="1" applyBorder="1" applyAlignment="1">
      <alignment horizontal="center" vertical="center"/>
    </xf>
    <xf numFmtId="0" fontId="102" fillId="0" borderId="0" xfId="0" applyFont="1" applyAlignment="1">
      <alignment horizontal="left" vertical="center"/>
    </xf>
    <xf numFmtId="0" fontId="70" fillId="0" borderId="0" xfId="0" applyFont="1" applyAlignment="1">
      <alignment horizontal="center" vertical="center"/>
    </xf>
    <xf numFmtId="0" fontId="66" fillId="0" borderId="58" xfId="3" applyFont="1" applyBorder="1" applyAlignment="1">
      <alignment horizontal="center" vertical="center" wrapText="1"/>
    </xf>
    <xf numFmtId="0" fontId="66" fillId="0" borderId="56" xfId="3" applyFont="1" applyBorder="1" applyAlignment="1">
      <alignment horizontal="center" vertical="center" wrapText="1"/>
    </xf>
    <xf numFmtId="0" fontId="66" fillId="0" borderId="57" xfId="3" applyFont="1" applyBorder="1" applyAlignment="1">
      <alignment horizontal="center" vertical="center" wrapText="1"/>
    </xf>
    <xf numFmtId="0" fontId="66" fillId="0" borderId="59" xfId="3" applyFont="1" applyBorder="1" applyAlignment="1">
      <alignment horizontal="center" vertical="center" wrapText="1"/>
    </xf>
    <xf numFmtId="0" fontId="66" fillId="0" borderId="46" xfId="3" applyFont="1" applyBorder="1" applyAlignment="1">
      <alignment horizontal="center" vertical="center" wrapText="1"/>
    </xf>
    <xf numFmtId="0" fontId="66" fillId="0" borderId="26" xfId="3" applyFont="1" applyBorder="1" applyAlignment="1">
      <alignment horizontal="center" vertical="center" wrapText="1"/>
    </xf>
    <xf numFmtId="0" fontId="66" fillId="0" borderId="53" xfId="3" applyFont="1" applyBorder="1" applyAlignment="1">
      <alignment horizontal="center" vertical="center" wrapText="1"/>
    </xf>
    <xf numFmtId="0" fontId="64" fillId="0" borderId="16" xfId="3" applyFont="1" applyBorder="1" applyAlignment="1">
      <alignment vertical="center" wrapText="1"/>
    </xf>
    <xf numFmtId="0" fontId="64" fillId="0" borderId="17" xfId="3" applyFont="1" applyBorder="1" applyAlignment="1">
      <alignment vertical="center" wrapText="1"/>
    </xf>
    <xf numFmtId="0" fontId="64" fillId="0" borderId="44" xfId="3" applyFont="1" applyBorder="1" applyAlignment="1">
      <alignment vertical="center" wrapText="1"/>
    </xf>
    <xf numFmtId="0" fontId="64" fillId="0" borderId="43" xfId="3" applyFont="1" applyBorder="1" applyAlignment="1">
      <alignment vertical="center" wrapText="1"/>
    </xf>
    <xf numFmtId="0" fontId="64" fillId="0" borderId="18" xfId="3" applyFont="1" applyBorder="1" applyAlignment="1">
      <alignment vertical="center" wrapText="1"/>
    </xf>
    <xf numFmtId="0" fontId="64" fillId="0" borderId="14" xfId="3" applyFont="1" applyBorder="1" applyAlignment="1">
      <alignment vertical="center" wrapText="1"/>
    </xf>
    <xf numFmtId="0" fontId="64" fillId="0" borderId="13" xfId="3" applyFont="1" applyBorder="1" applyAlignment="1">
      <alignment vertical="center" wrapText="1"/>
    </xf>
    <xf numFmtId="0" fontId="64" fillId="0" borderId="15" xfId="3" applyFont="1" applyBorder="1" applyAlignment="1">
      <alignment vertical="center" wrapText="1"/>
    </xf>
    <xf numFmtId="0" fontId="64" fillId="0" borderId="12" xfId="3" applyFont="1" applyBorder="1" applyAlignment="1">
      <alignment horizontal="center" vertical="center" shrinkToFit="1"/>
    </xf>
    <xf numFmtId="0" fontId="64" fillId="0" borderId="13" xfId="3" applyFont="1" applyBorder="1" applyAlignment="1">
      <alignment horizontal="center" vertical="center" shrinkToFit="1"/>
    </xf>
    <xf numFmtId="0" fontId="64" fillId="0" borderId="45" xfId="3" applyFont="1" applyBorder="1" applyAlignment="1">
      <alignment horizontal="center" vertical="center" shrinkToFit="1"/>
    </xf>
    <xf numFmtId="0" fontId="64" fillId="0" borderId="55" xfId="3" applyFont="1" applyBorder="1" applyAlignment="1">
      <alignment horizontal="center" vertical="center" wrapText="1"/>
    </xf>
    <xf numFmtId="0" fontId="64" fillId="0" borderId="56" xfId="3" applyFont="1" applyBorder="1" applyAlignment="1">
      <alignment horizontal="center" vertical="center" wrapText="1"/>
    </xf>
    <xf numFmtId="0" fontId="64" fillId="0" borderId="57" xfId="3" applyFont="1" applyBorder="1" applyAlignment="1">
      <alignment horizontal="center" vertical="center" wrapText="1"/>
    </xf>
    <xf numFmtId="0" fontId="64" fillId="0" borderId="24" xfId="3" applyFont="1" applyBorder="1" applyAlignment="1">
      <alignment horizontal="center" vertical="center" wrapText="1"/>
    </xf>
    <xf numFmtId="0" fontId="64" fillId="0" borderId="25" xfId="3" applyFont="1" applyBorder="1" applyAlignment="1">
      <alignment horizontal="center" vertical="center" wrapText="1"/>
    </xf>
    <xf numFmtId="0" fontId="64" fillId="0" borderId="23" xfId="3" applyFont="1" applyBorder="1" applyAlignment="1">
      <alignment horizontal="center" vertical="center" wrapText="1"/>
    </xf>
    <xf numFmtId="0" fontId="64" fillId="0" borderId="6" xfId="3" applyFont="1" applyBorder="1" applyAlignment="1">
      <alignment horizontal="left" vertical="center" wrapText="1"/>
    </xf>
    <xf numFmtId="0" fontId="64" fillId="0" borderId="4" xfId="3" applyFont="1" applyBorder="1" applyAlignment="1">
      <alignment horizontal="left" vertical="center" wrapText="1"/>
    </xf>
    <xf numFmtId="0" fontId="64" fillId="0" borderId="11" xfId="3" applyFont="1" applyBorder="1" applyAlignment="1">
      <alignment horizontal="left" vertical="center" wrapText="1"/>
    </xf>
    <xf numFmtId="0" fontId="99" fillId="0" borderId="60" xfId="3" applyFont="1" applyBorder="1" applyAlignment="1">
      <alignment horizontal="left" vertical="top" wrapText="1"/>
    </xf>
    <xf numFmtId="0" fontId="103" fillId="0" borderId="61" xfId="3" applyFont="1" applyBorder="1" applyAlignment="1">
      <alignment horizontal="left" vertical="top" wrapText="1"/>
    </xf>
    <xf numFmtId="0" fontId="103" fillId="0" borderId="62" xfId="3" applyFont="1" applyBorder="1" applyAlignment="1">
      <alignment horizontal="left" vertical="top" wrapText="1"/>
    </xf>
    <xf numFmtId="0" fontId="64" fillId="0" borderId="48" xfId="3" applyFont="1" applyBorder="1" applyAlignment="1">
      <alignment horizontal="left" vertical="center" wrapText="1"/>
    </xf>
    <xf numFmtId="0" fontId="64" fillId="0" borderId="26" xfId="3" applyFont="1" applyBorder="1" applyAlignment="1">
      <alignment horizontal="left" vertical="center" wrapText="1"/>
    </xf>
    <xf numFmtId="0" fontId="64" fillId="0" borderId="47" xfId="3" applyFont="1" applyBorder="1" applyAlignment="1">
      <alignment horizontal="left" vertical="center" wrapText="1"/>
    </xf>
    <xf numFmtId="0" fontId="99" fillId="0" borderId="46" xfId="3" applyFont="1" applyBorder="1" applyAlignment="1">
      <alignment horizontal="left" vertical="center" wrapText="1"/>
    </xf>
    <xf numFmtId="0" fontId="103" fillId="0" borderId="26" xfId="3" applyFont="1" applyBorder="1" applyAlignment="1">
      <alignment horizontal="left" vertical="center" wrapText="1"/>
    </xf>
    <xf numFmtId="0" fontId="103" fillId="0" borderId="53" xfId="3" applyFont="1" applyBorder="1" applyAlignment="1">
      <alignment horizontal="left" vertical="center" wrapText="1"/>
    </xf>
    <xf numFmtId="0" fontId="64" fillId="0" borderId="21" xfId="3" applyFont="1" applyBorder="1" applyAlignment="1">
      <alignment horizontal="left" vertical="center" wrapText="1"/>
    </xf>
    <xf numFmtId="0" fontId="64" fillId="0" borderId="0" xfId="3" applyFont="1" applyAlignment="1">
      <alignment horizontal="left" vertical="center" wrapText="1"/>
    </xf>
    <xf numFmtId="0" fontId="64" fillId="0" borderId="40" xfId="3" applyFont="1" applyBorder="1" applyAlignment="1">
      <alignment horizontal="left" vertical="center" wrapText="1"/>
    </xf>
    <xf numFmtId="0" fontId="64" fillId="0" borderId="8" xfId="3" applyFont="1" applyBorder="1" applyAlignment="1">
      <alignment horizontal="left" vertical="center" wrapText="1"/>
    </xf>
    <xf numFmtId="0" fontId="64" fillId="0" borderId="9" xfId="3" applyFont="1" applyBorder="1" applyAlignment="1">
      <alignment horizontal="left" vertical="center" wrapText="1"/>
    </xf>
    <xf numFmtId="0" fontId="64" fillId="0" borderId="19" xfId="3" applyFont="1" applyBorder="1" applyAlignment="1">
      <alignment horizontal="left" vertical="center" wrapText="1"/>
    </xf>
    <xf numFmtId="0" fontId="84" fillId="0" borderId="17" xfId="3" applyFont="1" applyBorder="1" applyAlignment="1">
      <alignment horizontal="right" vertical="center"/>
    </xf>
    <xf numFmtId="0" fontId="84" fillId="0" borderId="13" xfId="3" applyFont="1" applyBorder="1" applyAlignment="1">
      <alignment horizontal="right" vertical="center"/>
    </xf>
    <xf numFmtId="0" fontId="84" fillId="0" borderId="17" xfId="3" applyFont="1" applyBorder="1" applyAlignment="1">
      <alignment horizontal="center" vertical="center" wrapText="1"/>
    </xf>
    <xf numFmtId="0" fontId="84" fillId="0" borderId="13" xfId="3" applyFont="1" applyBorder="1" applyAlignment="1">
      <alignment horizontal="center" vertical="center" wrapText="1"/>
    </xf>
    <xf numFmtId="0" fontId="99" fillId="0" borderId="58" xfId="3" applyFont="1" applyBorder="1" applyAlignment="1">
      <alignment horizontal="left" vertical="top" wrapText="1"/>
    </xf>
    <xf numFmtId="0" fontId="103" fillId="0" borderId="56" xfId="3" applyFont="1" applyBorder="1" applyAlignment="1">
      <alignment horizontal="left" vertical="top" wrapText="1"/>
    </xf>
    <xf numFmtId="0" fontId="103" fillId="0" borderId="59" xfId="3" applyFont="1" applyBorder="1" applyAlignment="1">
      <alignment horizontal="left" vertical="top" wrapText="1"/>
    </xf>
    <xf numFmtId="0" fontId="84" fillId="0" borderId="17" xfId="3" applyFont="1" applyBorder="1" applyAlignment="1">
      <alignment vertical="center" shrinkToFit="1"/>
    </xf>
    <xf numFmtId="0" fontId="91" fillId="0" borderId="17" xfId="0" applyFont="1" applyBorder="1" applyAlignment="1">
      <alignment vertical="center" shrinkToFit="1"/>
    </xf>
    <xf numFmtId="0" fontId="64" fillId="0" borderId="48" xfId="3" applyFont="1" applyBorder="1" applyAlignment="1">
      <alignment vertical="center" wrapText="1"/>
    </xf>
    <xf numFmtId="0" fontId="64" fillId="0" borderId="26" xfId="3" applyFont="1" applyBorder="1" applyAlignment="1">
      <alignment vertical="center" wrapText="1"/>
    </xf>
    <xf numFmtId="0" fontId="64" fillId="0" borderId="47" xfId="3" applyFont="1" applyBorder="1" applyAlignment="1">
      <alignment vertical="center" wrapText="1"/>
    </xf>
    <xf numFmtId="0" fontId="64" fillId="0" borderId="46" xfId="3" applyFont="1" applyBorder="1" applyAlignment="1">
      <alignment vertical="center" wrapText="1"/>
    </xf>
    <xf numFmtId="0" fontId="64" fillId="0" borderId="53" xfId="3" applyFont="1" applyBorder="1" applyAlignment="1">
      <alignment vertical="center" wrapText="1"/>
    </xf>
    <xf numFmtId="0" fontId="66" fillId="0" borderId="48" xfId="3" applyFont="1" applyBorder="1" applyAlignment="1">
      <alignment horizontal="center" vertical="top" wrapText="1"/>
    </xf>
    <xf numFmtId="0" fontId="66" fillId="0" borderId="26" xfId="3" applyFont="1" applyBorder="1" applyAlignment="1">
      <alignment horizontal="center" vertical="top" wrapText="1"/>
    </xf>
    <xf numFmtId="0" fontId="66" fillId="0" borderId="47" xfId="3" applyFont="1" applyBorder="1" applyAlignment="1">
      <alignment horizontal="center" vertical="top" wrapText="1"/>
    </xf>
    <xf numFmtId="0" fontId="66" fillId="0" borderId="47" xfId="3" applyFont="1" applyBorder="1" applyAlignment="1">
      <alignment horizontal="center" vertical="center" wrapText="1"/>
    </xf>
    <xf numFmtId="0" fontId="64" fillId="0" borderId="46" xfId="3" applyFont="1" applyBorder="1" applyAlignment="1">
      <alignment horizontal="left" vertical="center" wrapText="1"/>
    </xf>
    <xf numFmtId="0" fontId="64" fillId="0" borderId="54" xfId="3" applyFont="1" applyBorder="1" applyAlignment="1">
      <alignment horizontal="left" vertical="center" wrapText="1"/>
    </xf>
    <xf numFmtId="0" fontId="64" fillId="0" borderId="12" xfId="3" applyFont="1" applyBorder="1" applyAlignment="1">
      <alignment horizontal="left" vertical="center" wrapText="1"/>
    </xf>
    <xf numFmtId="0" fontId="64" fillId="0" borderId="13" xfId="3" applyFont="1" applyBorder="1" applyAlignment="1">
      <alignment horizontal="left" vertical="center" wrapText="1"/>
    </xf>
    <xf numFmtId="0" fontId="64" fillId="0" borderId="15" xfId="3" applyFont="1" applyBorder="1" applyAlignment="1">
      <alignment horizontal="left" vertical="center" wrapText="1"/>
    </xf>
    <xf numFmtId="0" fontId="66" fillId="0" borderId="42" xfId="3" applyFont="1" applyBorder="1" applyAlignment="1">
      <alignment horizontal="center" vertical="center" wrapText="1"/>
    </xf>
    <xf numFmtId="0" fontId="66" fillId="0" borderId="48" xfId="3" applyFont="1" applyBorder="1" applyAlignment="1">
      <alignment horizontal="center" vertical="center" wrapText="1"/>
    </xf>
    <xf numFmtId="0" fontId="64" fillId="0" borderId="26" xfId="3" applyFont="1" applyBorder="1" applyAlignment="1">
      <alignment horizontal="center" vertical="center" wrapText="1"/>
    </xf>
    <xf numFmtId="0" fontId="64" fillId="0" borderId="47" xfId="3" applyFont="1" applyBorder="1" applyAlignment="1">
      <alignment horizontal="center" vertical="center" wrapText="1"/>
    </xf>
    <xf numFmtId="0" fontId="103" fillId="0" borderId="43" xfId="3" applyFont="1" applyBorder="1" applyAlignment="1">
      <alignment horizontal="center" vertical="center" wrapText="1"/>
    </xf>
    <xf numFmtId="0" fontId="103" fillId="0" borderId="17" xfId="3" applyFont="1" applyBorder="1" applyAlignment="1">
      <alignment horizontal="center" vertical="center" wrapText="1"/>
    </xf>
    <xf numFmtId="0" fontId="103" fillId="0" borderId="44" xfId="3" applyFont="1" applyBorder="1" applyAlignment="1">
      <alignment horizontal="center" vertical="center" wrapText="1"/>
    </xf>
    <xf numFmtId="0" fontId="103" fillId="0" borderId="18" xfId="3" applyFont="1" applyBorder="1" applyAlignment="1">
      <alignment horizontal="center" vertical="center" wrapText="1"/>
    </xf>
    <xf numFmtId="0" fontId="64" fillId="0" borderId="21" xfId="3" applyFont="1" applyBorder="1" applyAlignment="1">
      <alignment horizontal="center" vertical="center" wrapText="1"/>
    </xf>
    <xf numFmtId="0" fontId="64" fillId="0" borderId="8" xfId="3" applyFont="1" applyBorder="1" applyAlignment="1">
      <alignment horizontal="center" vertical="center" wrapText="1"/>
    </xf>
    <xf numFmtId="0" fontId="64" fillId="0" borderId="7" xfId="3" applyFont="1" applyBorder="1" applyAlignment="1">
      <alignment horizontal="left" vertical="center" wrapText="1"/>
    </xf>
    <xf numFmtId="0" fontId="64" fillId="0" borderId="43" xfId="3" applyFont="1" applyBorder="1" applyAlignment="1">
      <alignment horizontal="left" vertical="center" wrapText="1"/>
    </xf>
    <xf numFmtId="0" fontId="64" fillId="0" borderId="17" xfId="3" applyFont="1" applyBorder="1" applyAlignment="1">
      <alignment horizontal="left" vertical="center" wrapText="1"/>
    </xf>
    <xf numFmtId="0" fontId="64" fillId="0" borderId="18" xfId="3" applyFont="1" applyBorder="1" applyAlignment="1">
      <alignment horizontal="left" vertical="center" wrapText="1"/>
    </xf>
    <xf numFmtId="0" fontId="99" fillId="0" borderId="16" xfId="3" applyFont="1" applyBorder="1" applyAlignment="1">
      <alignment horizontal="left" vertical="center" wrapText="1"/>
    </xf>
    <xf numFmtId="0" fontId="103" fillId="0" borderId="17" xfId="3" applyFont="1" applyBorder="1" applyAlignment="1">
      <alignment horizontal="left" vertical="center" wrapText="1"/>
    </xf>
    <xf numFmtId="0" fontId="103" fillId="0" borderId="44" xfId="3" applyFont="1" applyBorder="1" applyAlignment="1">
      <alignment horizontal="left" vertical="center" wrapText="1"/>
    </xf>
    <xf numFmtId="0" fontId="103" fillId="0" borderId="12" xfId="3" applyFont="1" applyBorder="1" applyAlignment="1">
      <alignment horizontal="left" vertical="center" wrapText="1"/>
    </xf>
    <xf numFmtId="0" fontId="103" fillId="0" borderId="13" xfId="3" applyFont="1" applyBorder="1" applyAlignment="1">
      <alignment horizontal="left" vertical="center" wrapText="1"/>
    </xf>
    <xf numFmtId="0" fontId="103" fillId="0" borderId="45" xfId="3" applyFont="1" applyBorder="1" applyAlignment="1">
      <alignment horizontal="left" vertical="center" wrapText="1"/>
    </xf>
    <xf numFmtId="0" fontId="67" fillId="0" borderId="17" xfId="3" applyFont="1" applyBorder="1" applyAlignment="1">
      <alignment horizontal="left" vertical="center" wrapText="1"/>
    </xf>
    <xf numFmtId="0" fontId="99" fillId="0" borderId="43" xfId="3" applyFont="1" applyBorder="1" applyAlignment="1">
      <alignment vertical="center" wrapText="1"/>
    </xf>
    <xf numFmtId="0" fontId="103" fillId="0" borderId="17" xfId="3" applyFont="1" applyBorder="1" applyAlignment="1">
      <alignment vertical="center" wrapText="1"/>
    </xf>
    <xf numFmtId="0" fontId="103" fillId="0" borderId="18" xfId="3" applyFont="1" applyBorder="1" applyAlignment="1">
      <alignment vertical="center" wrapText="1"/>
    </xf>
    <xf numFmtId="0" fontId="103" fillId="0" borderId="14" xfId="3" applyFont="1" applyBorder="1" applyAlignment="1">
      <alignment vertical="center" wrapText="1"/>
    </xf>
    <xf numFmtId="0" fontId="103" fillId="0" borderId="13" xfId="3" applyFont="1" applyBorder="1" applyAlignment="1">
      <alignment vertical="center" wrapText="1"/>
    </xf>
    <xf numFmtId="0" fontId="103" fillId="0" borderId="15" xfId="3" applyFont="1" applyBorder="1" applyAlignment="1">
      <alignment vertical="center" wrapText="1"/>
    </xf>
    <xf numFmtId="0" fontId="67" fillId="0" borderId="13" xfId="3" applyFont="1" applyBorder="1" applyAlignment="1">
      <alignment horizontal="left" vertical="center" wrapText="1"/>
    </xf>
    <xf numFmtId="0" fontId="64" fillId="0" borderId="48" xfId="3" applyFont="1" applyBorder="1" applyAlignment="1">
      <alignment horizontal="center" vertical="center" shrinkToFit="1"/>
    </xf>
    <xf numFmtId="0" fontId="64" fillId="0" borderId="26" xfId="3" applyFont="1" applyBorder="1" applyAlignment="1">
      <alignment horizontal="center" vertical="center" shrinkToFit="1"/>
    </xf>
    <xf numFmtId="0" fontId="64" fillId="0" borderId="47" xfId="3" applyFont="1" applyBorder="1" applyAlignment="1">
      <alignment horizontal="center" vertical="center" shrinkToFit="1"/>
    </xf>
    <xf numFmtId="0" fontId="64" fillId="0" borderId="16" xfId="3" applyFont="1" applyBorder="1" applyAlignment="1">
      <alignment horizontal="center" vertical="center" wrapText="1"/>
    </xf>
    <xf numFmtId="0" fontId="64" fillId="0" borderId="17" xfId="3" applyFont="1" applyBorder="1" applyAlignment="1">
      <alignment horizontal="center" vertical="center" wrapText="1"/>
    </xf>
    <xf numFmtId="0" fontId="64" fillId="0" borderId="44" xfId="3" applyFont="1" applyBorder="1" applyAlignment="1">
      <alignment horizontal="center" vertical="center" wrapText="1"/>
    </xf>
    <xf numFmtId="0" fontId="63" fillId="0" borderId="0" xfId="3" applyFont="1" applyAlignment="1">
      <alignment horizontal="center" vertical="center"/>
    </xf>
    <xf numFmtId="0" fontId="84" fillId="0" borderId="0" xfId="3" applyFont="1" applyAlignment="1">
      <alignment horizontal="left" vertical="center"/>
    </xf>
    <xf numFmtId="0" fontId="64" fillId="0" borderId="0" xfId="3" applyFont="1" applyAlignment="1">
      <alignment horizontal="left" vertical="top" wrapText="1"/>
    </xf>
    <xf numFmtId="0" fontId="64" fillId="0" borderId="1"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4" xfId="3" applyFont="1" applyBorder="1" applyAlignment="1">
      <alignment horizontal="center" vertical="center" wrapText="1"/>
    </xf>
    <xf numFmtId="0" fontId="64" fillId="0" borderId="7" xfId="3" applyFont="1" applyBorder="1" applyAlignment="1">
      <alignment horizontal="center" vertical="center" wrapText="1"/>
    </xf>
    <xf numFmtId="193" fontId="84" fillId="0" borderId="48" xfId="1" applyNumberFormat="1" applyFont="1" applyBorder="1" applyAlignment="1">
      <alignment horizontal="right" vertical="center" wrapText="1"/>
    </xf>
    <xf numFmtId="193" fontId="84" fillId="0" borderId="26" xfId="1" applyNumberFormat="1" applyFont="1" applyBorder="1" applyAlignment="1">
      <alignment horizontal="right" vertical="center" wrapText="1"/>
    </xf>
    <xf numFmtId="193" fontId="84" fillId="0" borderId="8" xfId="1" applyNumberFormat="1" applyFont="1" applyBorder="1" applyAlignment="1">
      <alignment horizontal="right" vertical="center" wrapText="1"/>
    </xf>
    <xf numFmtId="193" fontId="84" fillId="0" borderId="9" xfId="1" applyNumberFormat="1" applyFont="1" applyBorder="1" applyAlignment="1">
      <alignment horizontal="right" vertical="center" wrapText="1"/>
    </xf>
    <xf numFmtId="0" fontId="64" fillId="0" borderId="0" xfId="3" applyFont="1" applyAlignment="1">
      <alignment horizontal="justify" vertical="center" wrapText="1"/>
    </xf>
    <xf numFmtId="0" fontId="63" fillId="0" borderId="0" xfId="3" applyFont="1">
      <alignment vertical="center"/>
    </xf>
    <xf numFmtId="0" fontId="15" fillId="0" borderId="1" xfId="3" applyFont="1" applyBorder="1" applyAlignment="1">
      <alignment horizontal="center" vertical="center"/>
    </xf>
    <xf numFmtId="0" fontId="84" fillId="0" borderId="2" xfId="3" applyFont="1" applyBorder="1" applyAlignment="1">
      <alignment horizontal="center" vertical="center"/>
    </xf>
    <xf numFmtId="0" fontId="64" fillId="0" borderId="0" xfId="3" applyFont="1" applyAlignment="1">
      <alignment horizontal="justify" vertical="top" wrapText="1"/>
    </xf>
    <xf numFmtId="0" fontId="0" fillId="0" borderId="2" xfId="0" applyBorder="1" applyAlignment="1">
      <alignment horizontal="center" vertical="center"/>
    </xf>
    <xf numFmtId="0" fontId="15" fillId="0" borderId="2" xfId="3" applyFont="1" applyBorder="1" applyAlignment="1">
      <alignment horizontal="center" vertical="center"/>
    </xf>
    <xf numFmtId="0" fontId="84" fillId="0" borderId="5" xfId="3" applyFont="1" applyBorder="1" applyAlignment="1">
      <alignment horizontal="center" vertical="center"/>
    </xf>
  </cellXfs>
  <cellStyles count="15">
    <cellStyle name="桁区切り" xfId="1" builtinId="6"/>
    <cellStyle name="桁区切り 10" xfId="6" xr:uid="{689562FA-1448-4795-ADDA-A3FA68D59711}"/>
    <cellStyle name="桁区切り 2" xfId="2" xr:uid="{00000000-0005-0000-0000-000001000000}"/>
    <cellStyle name="標準" xfId="0" builtinId="0"/>
    <cellStyle name="標準 18" xfId="7" xr:uid="{BB424AAC-8F19-4C12-84A8-7050FE9B0822}"/>
    <cellStyle name="標準 19" xfId="5" xr:uid="{5685E17B-A52F-42E5-A6F2-A11B80EE62BD}"/>
    <cellStyle name="標準 2" xfId="3" xr:uid="{00000000-0005-0000-0000-000003000000}"/>
    <cellStyle name="標準 2 2" xfId="11" xr:uid="{FB01E7B1-EC71-4371-9B02-8B90A7A44FB5}"/>
    <cellStyle name="標準 2 2 2" xfId="14" xr:uid="{B55E8BA0-56AC-408C-9C61-A1018912CE48}"/>
    <cellStyle name="標準 22" xfId="10" xr:uid="{07922D71-94C5-469B-A93A-A525949AC6F3}"/>
    <cellStyle name="標準 23" xfId="8" xr:uid="{42F72A14-3194-4B5A-B4AC-7955C1FD4405}"/>
    <cellStyle name="標準 3" xfId="4" xr:uid="{00000000-0005-0000-0000-000004000000}"/>
    <cellStyle name="標準 4" xfId="12" xr:uid="{C21B9ADA-4F08-4A63-8B3A-3D9AE35C7E4F}"/>
    <cellStyle name="標準 5 2" xfId="13" xr:uid="{6926E79C-286C-4955-8AD0-3D72084823B1}"/>
    <cellStyle name="標準 7" xfId="9" xr:uid="{66B2FAD8-2E17-4054-9729-74C54A33AF7D}"/>
  </cellStyles>
  <dxfs count="205">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0" tint="-4.9989318521683403E-2"/>
        </patternFill>
      </fill>
    </dxf>
    <dxf>
      <fill>
        <patternFill>
          <bgColor theme="8" tint="0.79998168889431442"/>
        </patternFill>
      </fill>
    </dxf>
    <dxf>
      <fill>
        <patternFill>
          <bgColor theme="0" tint="-4.9989318521683403E-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0" tint="-4.9989318521683403E-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
      <fill>
        <patternFill>
          <bgColor theme="8" tint="0.79998168889431442"/>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tyles" Target="styles.xml"/><Relationship Id="rId3" Type="http://schemas.openxmlformats.org/officeDocument/2006/relationships/worksheet" Target="worksheets/sheet3.xml"/><Relationship Id="rId21" Type="http://schemas.microsoft.com/office/2022/10/relationships/richValueRel" Target="richData/richValueRel.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theme" Target="theme/theme1.xml"/><Relationship Id="rId25"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heetMetadata" Target="metadata.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microsoft.com/office/2017/06/relationships/rdRichValueTypes" Target="richData/rdRichValueTypes.xml"/><Relationship Id="rId5" Type="http://schemas.openxmlformats.org/officeDocument/2006/relationships/worksheet" Target="worksheets/sheet5.xml"/><Relationship Id="rId15" Type="http://schemas.openxmlformats.org/officeDocument/2006/relationships/worksheet" Target="worksheets/sheet15.xml"/><Relationship Id="rId23" Type="http://schemas.microsoft.com/office/2017/06/relationships/rdRichValueStructure" Target="richData/rdrichvaluestructure.xml"/><Relationship Id="rId10" Type="http://schemas.openxmlformats.org/officeDocument/2006/relationships/worksheet" Target="worksheets/sheet10.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06/relationships/rdRichValue" Target="richData/rdrichvalue.xml"/></Relationships>
</file>

<file path=xl/ctrlProps/ctrlProp1.xml><?xml version="1.0" encoding="utf-8"?>
<formControlPr xmlns="http://schemas.microsoft.com/office/spreadsheetml/2009/9/main" objectType="CheckBox" checked="Checked" lockText="1" noThreeD="1"/>
</file>

<file path=xl/ctrlProps/ctrlProp2.xml><?xml version="1.0" encoding="utf-8"?>
<formControlPr xmlns="http://schemas.microsoft.com/office/spreadsheetml/2009/9/main" objectType="CheckBox" lockText="1" noThreeD="1"/>
</file>

<file path=xl/ctrlProps/ctrlProp3.xml><?xml version="1.0" encoding="utf-8"?>
<formControlPr xmlns="http://schemas.microsoft.com/office/spreadsheetml/2009/9/main" objectType="CheckBox" checked="Checked" lockText="1" noThreeD="1"/>
</file>

<file path=xl/ctrlProps/ctrlProp4.xml><?xml version="1.0" encoding="utf-8"?>
<formControlPr xmlns="http://schemas.microsoft.com/office/spreadsheetml/2009/9/main" objectType="CheckBox" lockText="1" noThreeD="1"/>
</file>

<file path=xl/ctrlProps/ctrlProp5.xml><?xml version="1.0" encoding="utf-8"?>
<formControlPr xmlns="http://schemas.microsoft.com/office/spreadsheetml/2009/9/main" objectType="CheckBox" checked="Checked" lockText="1" noThreeD="1"/>
</file>

<file path=xl/ctrlProps/ctrlProp6.xml><?xml version="1.0" encoding="utf-8"?>
<formControlPr xmlns="http://schemas.microsoft.com/office/spreadsheetml/2009/9/main" objectType="CheckBox" lockText="1" noThreeD="1"/>
</file>

<file path=xl/ctrlProps/ctrlProp7.xml><?xml version="1.0" encoding="utf-8"?>
<formControlPr xmlns="http://schemas.microsoft.com/office/spreadsheetml/2009/9/main" objectType="CheckBox" checked="Checked" lockText="1" noThreeD="1"/>
</file>

<file path=xl/ctrlProps/ctrlProp8.xml><?xml version="1.0" encoding="utf-8"?>
<formControlPr xmlns="http://schemas.microsoft.com/office/spreadsheetml/2009/9/main" objectType="CheckBox" lockText="1" noThreeD="1"/>
</file>

<file path=xl/ctrlProps/ctrlProp9.xml><?xml version="1.0" encoding="utf-8"?>
<formControlPr xmlns="http://schemas.microsoft.com/office/spreadsheetml/2009/9/main" objectType="CheckBox" checked="Checked" lockText="1" noThreeD="1"/>
</file>

<file path=xl/ctrlProps/ctrlProp10.xml><?xml version="1.0" encoding="utf-8"?>
<formControlPr xmlns="http://schemas.microsoft.com/office/spreadsheetml/2009/9/main" objectType="CheckBox" lockText="1" noThreeD="1"/>
</file>

<file path=xl/ctrlProps/ctrlProp11.xml><?xml version="1.0" encoding="utf-8"?>
<formControlPr xmlns="http://schemas.microsoft.com/office/spreadsheetml/2009/9/main" objectType="CheckBox" checked="Checked" lockText="1" noThreeD="1"/>
</file>

<file path=xl/ctrlProps/ctrlProp12.xml><?xml version="1.0" encoding="utf-8"?>
<formControlPr xmlns="http://schemas.microsoft.com/office/spreadsheetml/2009/9/main" objectType="CheckBox" lockText="1" noThreeD="1"/>
</file>

<file path=xl/ctrlProps/ctrlProp13.xml><?xml version="1.0" encoding="utf-8"?>
<formControlPr xmlns="http://schemas.microsoft.com/office/spreadsheetml/2009/9/main" objectType="CheckBox" checked="Checked" lockText="1" noThreeD="1"/>
</file>

<file path=xl/ctrlProps/ctrlProp14.xml><?xml version="1.0" encoding="utf-8"?>
<formControlPr xmlns="http://schemas.microsoft.com/office/spreadsheetml/2009/9/main" objectType="CheckBox" lockText="1" noThreeD="1"/>
</file>

<file path=xl/ctrlProps/ctrlProp15.xml><?xml version="1.0" encoding="utf-8"?>
<formControlPr xmlns="http://schemas.microsoft.com/office/spreadsheetml/2009/9/main" objectType="CheckBox" checked="Checked" lockText="1" noThreeD="1"/>
</file>

<file path=xl/ctrlProps/ctrlProp16.xml><?xml version="1.0" encoding="utf-8"?>
<formControlPr xmlns="http://schemas.microsoft.com/office/spreadsheetml/2009/9/main" objectType="CheckBox" lockText="1" noThreeD="1"/>
</file>

<file path=xl/ctrlProps/ctrlProp17.xml><?xml version="1.0" encoding="utf-8"?>
<formControlPr xmlns="http://schemas.microsoft.com/office/spreadsheetml/2009/9/main" objectType="CheckBox" checked="Checked" lockText="1" noThreeD="1"/>
</file>

<file path=xl/ctrlProps/ctrlProp18.xml><?xml version="1.0" encoding="utf-8"?>
<formControlPr xmlns="http://schemas.microsoft.com/office/spreadsheetml/2009/9/main" objectType="CheckBox" lockText="1" noThreeD="1"/>
</file>

<file path=xl/ctrlProps/ctrlProp19.xml><?xml version="1.0" encoding="utf-8"?>
<formControlPr xmlns="http://schemas.microsoft.com/office/spreadsheetml/2009/9/main" objectType="CheckBox" checked="Checked" lockText="1" noThreeD="1"/>
</file>

<file path=xl/ctrlProps/ctrlProp20.xml><?xml version="1.0" encoding="utf-8"?>
<formControlPr xmlns="http://schemas.microsoft.com/office/spreadsheetml/2009/9/main" objectType="CheckBox" lockText="1" noThreeD="1"/>
</file>

<file path=xl/ctrlProps/ctrlProp21.xml><?xml version="1.0" encoding="utf-8"?>
<formControlPr xmlns="http://schemas.microsoft.com/office/spreadsheetml/2009/9/main" objectType="CheckBox" checked="Checked" lockText="1" noThreeD="1"/>
</file>

<file path=xl/ctrlProps/ctrlProp22.xml><?xml version="1.0" encoding="utf-8"?>
<formControlPr xmlns="http://schemas.microsoft.com/office/spreadsheetml/2009/9/main" objectType="CheckBox" lockText="1" noThreeD="1"/>
</file>

<file path=xl/ctrlProps/ctrlProp23.xml><?xml version="1.0" encoding="utf-8"?>
<formControlPr xmlns="http://schemas.microsoft.com/office/spreadsheetml/2009/9/main" objectType="CheckBox" checked="Checked" lockText="1" noThreeD="1"/>
</file>

<file path=xl/ctrlProps/ctrlProp24.xml><?xml version="1.0" encoding="utf-8"?>
<formControlPr xmlns="http://schemas.microsoft.com/office/spreadsheetml/2009/9/main" objectType="CheckBox" lockText="1" noThreeD="1"/>
</file>

<file path=xl/ctrlProps/ctrlProp25.xml><?xml version="1.0" encoding="utf-8"?>
<formControlPr xmlns="http://schemas.microsoft.com/office/spreadsheetml/2009/9/main" objectType="CheckBox" checked="Checked" lockText="1" noThreeD="1"/>
</file>

<file path=xl/ctrlProps/ctrlProp26.xml><?xml version="1.0" encoding="utf-8"?>
<formControlPr xmlns="http://schemas.microsoft.com/office/spreadsheetml/2009/9/main" objectType="CheckBox" lockText="1" noThreeD="1"/>
</file>

<file path=xl/ctrlProps/ctrlProp27.xml><?xml version="1.0" encoding="utf-8"?>
<formControlPr xmlns="http://schemas.microsoft.com/office/spreadsheetml/2009/9/main" objectType="CheckBox" checked="Checked" lockText="1" noThreeD="1"/>
</file>

<file path=xl/ctrlProps/ctrlProp28.xml><?xml version="1.0" encoding="utf-8"?>
<formControlPr xmlns="http://schemas.microsoft.com/office/spreadsheetml/2009/9/main" objectType="CheckBox" lockText="1" noThreeD="1"/>
</file>

<file path=xl/ctrlProps/ctrlProp29.xml><?xml version="1.0" encoding="utf-8"?>
<formControlPr xmlns="http://schemas.microsoft.com/office/spreadsheetml/2009/9/main" objectType="CheckBox" checked="Checked" lockText="1" noThreeD="1"/>
</file>

<file path=xl/ctrlProps/ctrlProp30.xml><?xml version="1.0" encoding="utf-8"?>
<formControlPr xmlns="http://schemas.microsoft.com/office/spreadsheetml/2009/9/main" objectType="CheckBox" lockText="1" noThreeD="1"/>
</file>

<file path=xl/ctrlProps/ctrlProp31.xml><?xml version="1.0" encoding="utf-8"?>
<formControlPr xmlns="http://schemas.microsoft.com/office/spreadsheetml/2009/9/main" objectType="CheckBox" checked="Checked" lockText="1" noThreeD="1"/>
</file>

<file path=xl/ctrlProps/ctrlProp32.xml><?xml version="1.0" encoding="utf-8"?>
<formControlPr xmlns="http://schemas.microsoft.com/office/spreadsheetml/2009/9/main" objectType="CheckBox" lockText="1" noThreeD="1"/>
</file>

<file path=xl/ctrlProps/ctrlProp33.xml><?xml version="1.0" encoding="utf-8"?>
<formControlPr xmlns="http://schemas.microsoft.com/office/spreadsheetml/2009/9/main" objectType="CheckBox" checked="Checked" lockText="1" noThreeD="1"/>
</file>

<file path=xl/ctrlProps/ctrlProp34.xml><?xml version="1.0" encoding="utf-8"?>
<formControlPr xmlns="http://schemas.microsoft.com/office/spreadsheetml/2009/9/main" objectType="CheckBox" lockText="1" noThreeD="1"/>
</file>

<file path=xl/ctrlProps/ctrlProp35.xml><?xml version="1.0" encoding="utf-8"?>
<formControlPr xmlns="http://schemas.microsoft.com/office/spreadsheetml/2009/9/main" objectType="CheckBox" lockText="1" noThreeD="1"/>
</file>

<file path=xl/ctrlProps/ctrlProp36.xml><?xml version="1.0" encoding="utf-8"?>
<formControlPr xmlns="http://schemas.microsoft.com/office/spreadsheetml/2009/9/main" objectType="CheckBox" lockText="1" noThreeD="1"/>
</file>

<file path=xl/ctrlProps/ctrlProp37.xml><?xml version="1.0" encoding="utf-8"?>
<formControlPr xmlns="http://schemas.microsoft.com/office/spreadsheetml/2009/9/main" objectType="CheckBox" lockText="1" noThreeD="1"/>
</file>

<file path=xl/ctrlProps/ctrlProp38.xml><?xml version="1.0" encoding="utf-8"?>
<formControlPr xmlns="http://schemas.microsoft.com/office/spreadsheetml/2009/9/main" objectType="CheckBox" lockText="1" noThreeD="1"/>
</file>

<file path=xl/ctrlProps/ctrlProp39.xml><?xml version="1.0" encoding="utf-8"?>
<formControlPr xmlns="http://schemas.microsoft.com/office/spreadsheetml/2009/9/main" objectType="CheckBox" lockText="1" noThreeD="1"/>
</file>

<file path=xl/drawings/_rels/drawing3.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7.x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6</xdr:col>
          <xdr:colOff>238125</xdr:colOff>
          <xdr:row>4</xdr:row>
          <xdr:rowOff>95250</xdr:rowOff>
        </xdr:from>
        <xdr:to>
          <xdr:col>6</xdr:col>
          <xdr:colOff>619125</xdr:colOff>
          <xdr:row>4</xdr:row>
          <xdr:rowOff>428625</xdr:rowOff>
        </xdr:to>
        <xdr:sp macro="" textlink="">
          <xdr:nvSpPr>
            <xdr:cNvPr id="20515" name="Check Box 35" hidden="1">
              <a:extLst>
                <a:ext uri="{63B3BB69-23CF-44E3-9099-C40C66FF867C}">
                  <a14:compatExt spid="_x0000_s20515"/>
                </a:ext>
                <a:ext uri="{FF2B5EF4-FFF2-40B4-BE49-F238E27FC236}">
                  <a16:creationId xmlns:a16="http://schemas.microsoft.com/office/drawing/2014/main" id="{00000000-0008-0000-0000-000023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219075</xdr:colOff>
          <xdr:row>4</xdr:row>
          <xdr:rowOff>114300</xdr:rowOff>
        </xdr:from>
        <xdr:to>
          <xdr:col>7</xdr:col>
          <xdr:colOff>533400</xdr:colOff>
          <xdr:row>4</xdr:row>
          <xdr:rowOff>419100</xdr:rowOff>
        </xdr:to>
        <xdr:sp macro="" textlink="">
          <xdr:nvSpPr>
            <xdr:cNvPr id="20516" name="Check Box 36" hidden="1">
              <a:extLst>
                <a:ext uri="{63B3BB69-23CF-44E3-9099-C40C66FF867C}">
                  <a14:compatExt spid="_x0000_s20516"/>
                </a:ext>
                <a:ext uri="{FF2B5EF4-FFF2-40B4-BE49-F238E27FC236}">
                  <a16:creationId xmlns:a16="http://schemas.microsoft.com/office/drawing/2014/main" id="{00000000-0008-0000-0000-000024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238125</xdr:colOff>
          <xdr:row>5</xdr:row>
          <xdr:rowOff>95250</xdr:rowOff>
        </xdr:from>
        <xdr:to>
          <xdr:col>6</xdr:col>
          <xdr:colOff>619125</xdr:colOff>
          <xdr:row>5</xdr:row>
          <xdr:rowOff>428625</xdr:rowOff>
        </xdr:to>
        <xdr:sp macro="" textlink="">
          <xdr:nvSpPr>
            <xdr:cNvPr id="20517" name="Check Box 37" hidden="1">
              <a:extLst>
                <a:ext uri="{63B3BB69-23CF-44E3-9099-C40C66FF867C}">
                  <a14:compatExt spid="_x0000_s20517"/>
                </a:ext>
                <a:ext uri="{FF2B5EF4-FFF2-40B4-BE49-F238E27FC236}">
                  <a16:creationId xmlns:a16="http://schemas.microsoft.com/office/drawing/2014/main" id="{00000000-0008-0000-0000-000025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219075</xdr:colOff>
          <xdr:row>5</xdr:row>
          <xdr:rowOff>114300</xdr:rowOff>
        </xdr:from>
        <xdr:to>
          <xdr:col>7</xdr:col>
          <xdr:colOff>533400</xdr:colOff>
          <xdr:row>5</xdr:row>
          <xdr:rowOff>419100</xdr:rowOff>
        </xdr:to>
        <xdr:sp macro="" textlink="">
          <xdr:nvSpPr>
            <xdr:cNvPr id="20518" name="Check Box 38" hidden="1">
              <a:extLst>
                <a:ext uri="{63B3BB69-23CF-44E3-9099-C40C66FF867C}">
                  <a14:compatExt spid="_x0000_s20518"/>
                </a:ext>
                <a:ext uri="{FF2B5EF4-FFF2-40B4-BE49-F238E27FC236}">
                  <a16:creationId xmlns:a16="http://schemas.microsoft.com/office/drawing/2014/main" id="{00000000-0008-0000-0000-000026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238125</xdr:colOff>
          <xdr:row>11</xdr:row>
          <xdr:rowOff>95250</xdr:rowOff>
        </xdr:from>
        <xdr:to>
          <xdr:col>6</xdr:col>
          <xdr:colOff>619125</xdr:colOff>
          <xdr:row>11</xdr:row>
          <xdr:rowOff>428625</xdr:rowOff>
        </xdr:to>
        <xdr:sp macro="" textlink="">
          <xdr:nvSpPr>
            <xdr:cNvPr id="20519" name="Check Box 39" hidden="1">
              <a:extLst>
                <a:ext uri="{63B3BB69-23CF-44E3-9099-C40C66FF867C}">
                  <a14:compatExt spid="_x0000_s20519"/>
                </a:ext>
                <a:ext uri="{FF2B5EF4-FFF2-40B4-BE49-F238E27FC236}">
                  <a16:creationId xmlns:a16="http://schemas.microsoft.com/office/drawing/2014/main" id="{00000000-0008-0000-0000-000027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219075</xdr:colOff>
          <xdr:row>11</xdr:row>
          <xdr:rowOff>114300</xdr:rowOff>
        </xdr:from>
        <xdr:to>
          <xdr:col>7</xdr:col>
          <xdr:colOff>533400</xdr:colOff>
          <xdr:row>11</xdr:row>
          <xdr:rowOff>419100</xdr:rowOff>
        </xdr:to>
        <xdr:sp macro="" textlink="">
          <xdr:nvSpPr>
            <xdr:cNvPr id="20520" name="Check Box 40" hidden="1">
              <a:extLst>
                <a:ext uri="{63B3BB69-23CF-44E3-9099-C40C66FF867C}">
                  <a14:compatExt spid="_x0000_s20520"/>
                </a:ext>
                <a:ext uri="{FF2B5EF4-FFF2-40B4-BE49-F238E27FC236}">
                  <a16:creationId xmlns:a16="http://schemas.microsoft.com/office/drawing/2014/main" id="{00000000-0008-0000-0000-000028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238125</xdr:colOff>
          <xdr:row>6</xdr:row>
          <xdr:rowOff>95250</xdr:rowOff>
        </xdr:from>
        <xdr:to>
          <xdr:col>6</xdr:col>
          <xdr:colOff>619125</xdr:colOff>
          <xdr:row>6</xdr:row>
          <xdr:rowOff>428625</xdr:rowOff>
        </xdr:to>
        <xdr:sp macro="" textlink="">
          <xdr:nvSpPr>
            <xdr:cNvPr id="20521" name="Check Box 41" hidden="1">
              <a:extLst>
                <a:ext uri="{63B3BB69-23CF-44E3-9099-C40C66FF867C}">
                  <a14:compatExt spid="_x0000_s20521"/>
                </a:ext>
                <a:ext uri="{FF2B5EF4-FFF2-40B4-BE49-F238E27FC236}">
                  <a16:creationId xmlns:a16="http://schemas.microsoft.com/office/drawing/2014/main" id="{00000000-0008-0000-0000-000029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219075</xdr:colOff>
          <xdr:row>6</xdr:row>
          <xdr:rowOff>114300</xdr:rowOff>
        </xdr:from>
        <xdr:to>
          <xdr:col>7</xdr:col>
          <xdr:colOff>533400</xdr:colOff>
          <xdr:row>6</xdr:row>
          <xdr:rowOff>419100</xdr:rowOff>
        </xdr:to>
        <xdr:sp macro="" textlink="">
          <xdr:nvSpPr>
            <xdr:cNvPr id="20522" name="Check Box 42" hidden="1">
              <a:extLst>
                <a:ext uri="{63B3BB69-23CF-44E3-9099-C40C66FF867C}">
                  <a14:compatExt spid="_x0000_s20522"/>
                </a:ext>
                <a:ext uri="{FF2B5EF4-FFF2-40B4-BE49-F238E27FC236}">
                  <a16:creationId xmlns:a16="http://schemas.microsoft.com/office/drawing/2014/main" id="{00000000-0008-0000-0000-00002A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238125</xdr:colOff>
          <xdr:row>7</xdr:row>
          <xdr:rowOff>95250</xdr:rowOff>
        </xdr:from>
        <xdr:to>
          <xdr:col>6</xdr:col>
          <xdr:colOff>619125</xdr:colOff>
          <xdr:row>7</xdr:row>
          <xdr:rowOff>428625</xdr:rowOff>
        </xdr:to>
        <xdr:sp macro="" textlink="">
          <xdr:nvSpPr>
            <xdr:cNvPr id="20523" name="Check Box 43" hidden="1">
              <a:extLst>
                <a:ext uri="{63B3BB69-23CF-44E3-9099-C40C66FF867C}">
                  <a14:compatExt spid="_x0000_s20523"/>
                </a:ext>
                <a:ext uri="{FF2B5EF4-FFF2-40B4-BE49-F238E27FC236}">
                  <a16:creationId xmlns:a16="http://schemas.microsoft.com/office/drawing/2014/main" id="{00000000-0008-0000-0000-00002B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219075</xdr:colOff>
          <xdr:row>7</xdr:row>
          <xdr:rowOff>114300</xdr:rowOff>
        </xdr:from>
        <xdr:to>
          <xdr:col>7</xdr:col>
          <xdr:colOff>533400</xdr:colOff>
          <xdr:row>7</xdr:row>
          <xdr:rowOff>419100</xdr:rowOff>
        </xdr:to>
        <xdr:sp macro="" textlink="">
          <xdr:nvSpPr>
            <xdr:cNvPr id="20524" name="Check Box 44" hidden="1">
              <a:extLst>
                <a:ext uri="{63B3BB69-23CF-44E3-9099-C40C66FF867C}">
                  <a14:compatExt spid="_x0000_s20524"/>
                </a:ext>
                <a:ext uri="{FF2B5EF4-FFF2-40B4-BE49-F238E27FC236}">
                  <a16:creationId xmlns:a16="http://schemas.microsoft.com/office/drawing/2014/main" id="{00000000-0008-0000-0000-00002C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238125</xdr:colOff>
          <xdr:row>8</xdr:row>
          <xdr:rowOff>95250</xdr:rowOff>
        </xdr:from>
        <xdr:to>
          <xdr:col>6</xdr:col>
          <xdr:colOff>619125</xdr:colOff>
          <xdr:row>8</xdr:row>
          <xdr:rowOff>428625</xdr:rowOff>
        </xdr:to>
        <xdr:sp macro="" textlink="">
          <xdr:nvSpPr>
            <xdr:cNvPr id="20525" name="Check Box 45" hidden="1">
              <a:extLst>
                <a:ext uri="{63B3BB69-23CF-44E3-9099-C40C66FF867C}">
                  <a14:compatExt spid="_x0000_s20525"/>
                </a:ext>
                <a:ext uri="{FF2B5EF4-FFF2-40B4-BE49-F238E27FC236}">
                  <a16:creationId xmlns:a16="http://schemas.microsoft.com/office/drawing/2014/main" id="{00000000-0008-0000-0000-00002D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219075</xdr:colOff>
          <xdr:row>8</xdr:row>
          <xdr:rowOff>114300</xdr:rowOff>
        </xdr:from>
        <xdr:to>
          <xdr:col>7</xdr:col>
          <xdr:colOff>533400</xdr:colOff>
          <xdr:row>8</xdr:row>
          <xdr:rowOff>419100</xdr:rowOff>
        </xdr:to>
        <xdr:sp macro="" textlink="">
          <xdr:nvSpPr>
            <xdr:cNvPr id="20526" name="Check Box 46" hidden="1">
              <a:extLst>
                <a:ext uri="{63B3BB69-23CF-44E3-9099-C40C66FF867C}">
                  <a14:compatExt spid="_x0000_s20526"/>
                </a:ext>
                <a:ext uri="{FF2B5EF4-FFF2-40B4-BE49-F238E27FC236}">
                  <a16:creationId xmlns:a16="http://schemas.microsoft.com/office/drawing/2014/main" id="{00000000-0008-0000-0000-00002E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238125</xdr:colOff>
          <xdr:row>9</xdr:row>
          <xdr:rowOff>95250</xdr:rowOff>
        </xdr:from>
        <xdr:to>
          <xdr:col>6</xdr:col>
          <xdr:colOff>619125</xdr:colOff>
          <xdr:row>9</xdr:row>
          <xdr:rowOff>428625</xdr:rowOff>
        </xdr:to>
        <xdr:sp macro="" textlink="">
          <xdr:nvSpPr>
            <xdr:cNvPr id="20527" name="Check Box 47" hidden="1">
              <a:extLst>
                <a:ext uri="{63B3BB69-23CF-44E3-9099-C40C66FF867C}">
                  <a14:compatExt spid="_x0000_s20527"/>
                </a:ext>
                <a:ext uri="{FF2B5EF4-FFF2-40B4-BE49-F238E27FC236}">
                  <a16:creationId xmlns:a16="http://schemas.microsoft.com/office/drawing/2014/main" id="{00000000-0008-0000-0000-00002F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219075</xdr:colOff>
          <xdr:row>9</xdr:row>
          <xdr:rowOff>114300</xdr:rowOff>
        </xdr:from>
        <xdr:to>
          <xdr:col>7</xdr:col>
          <xdr:colOff>533400</xdr:colOff>
          <xdr:row>9</xdr:row>
          <xdr:rowOff>419100</xdr:rowOff>
        </xdr:to>
        <xdr:sp macro="" textlink="">
          <xdr:nvSpPr>
            <xdr:cNvPr id="20528" name="Check Box 48" hidden="1">
              <a:extLst>
                <a:ext uri="{63B3BB69-23CF-44E3-9099-C40C66FF867C}">
                  <a14:compatExt spid="_x0000_s20528"/>
                </a:ext>
                <a:ext uri="{FF2B5EF4-FFF2-40B4-BE49-F238E27FC236}">
                  <a16:creationId xmlns:a16="http://schemas.microsoft.com/office/drawing/2014/main" id="{00000000-0008-0000-0000-000030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238125</xdr:colOff>
          <xdr:row>13</xdr:row>
          <xdr:rowOff>95250</xdr:rowOff>
        </xdr:from>
        <xdr:to>
          <xdr:col>6</xdr:col>
          <xdr:colOff>619125</xdr:colOff>
          <xdr:row>13</xdr:row>
          <xdr:rowOff>428625</xdr:rowOff>
        </xdr:to>
        <xdr:sp macro="" textlink="">
          <xdr:nvSpPr>
            <xdr:cNvPr id="20529" name="Check Box 49" hidden="1">
              <a:extLst>
                <a:ext uri="{63B3BB69-23CF-44E3-9099-C40C66FF867C}">
                  <a14:compatExt spid="_x0000_s20529"/>
                </a:ext>
                <a:ext uri="{FF2B5EF4-FFF2-40B4-BE49-F238E27FC236}">
                  <a16:creationId xmlns:a16="http://schemas.microsoft.com/office/drawing/2014/main" id="{00000000-0008-0000-0000-000031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219075</xdr:colOff>
          <xdr:row>13</xdr:row>
          <xdr:rowOff>114300</xdr:rowOff>
        </xdr:from>
        <xdr:to>
          <xdr:col>7</xdr:col>
          <xdr:colOff>533400</xdr:colOff>
          <xdr:row>13</xdr:row>
          <xdr:rowOff>419100</xdr:rowOff>
        </xdr:to>
        <xdr:sp macro="" textlink="">
          <xdr:nvSpPr>
            <xdr:cNvPr id="20530" name="Check Box 50" hidden="1">
              <a:extLst>
                <a:ext uri="{63B3BB69-23CF-44E3-9099-C40C66FF867C}">
                  <a14:compatExt spid="_x0000_s20530"/>
                </a:ext>
                <a:ext uri="{FF2B5EF4-FFF2-40B4-BE49-F238E27FC236}">
                  <a16:creationId xmlns:a16="http://schemas.microsoft.com/office/drawing/2014/main" id="{00000000-0008-0000-0000-000032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238125</xdr:colOff>
          <xdr:row>14</xdr:row>
          <xdr:rowOff>95250</xdr:rowOff>
        </xdr:from>
        <xdr:to>
          <xdr:col>6</xdr:col>
          <xdr:colOff>619125</xdr:colOff>
          <xdr:row>14</xdr:row>
          <xdr:rowOff>428625</xdr:rowOff>
        </xdr:to>
        <xdr:sp macro="" textlink="">
          <xdr:nvSpPr>
            <xdr:cNvPr id="20531" name="Check Box 51" hidden="1">
              <a:extLst>
                <a:ext uri="{63B3BB69-23CF-44E3-9099-C40C66FF867C}">
                  <a14:compatExt spid="_x0000_s20531"/>
                </a:ext>
                <a:ext uri="{FF2B5EF4-FFF2-40B4-BE49-F238E27FC236}">
                  <a16:creationId xmlns:a16="http://schemas.microsoft.com/office/drawing/2014/main" id="{00000000-0008-0000-0000-000033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219075</xdr:colOff>
          <xdr:row>14</xdr:row>
          <xdr:rowOff>114300</xdr:rowOff>
        </xdr:from>
        <xdr:to>
          <xdr:col>7</xdr:col>
          <xdr:colOff>533400</xdr:colOff>
          <xdr:row>14</xdr:row>
          <xdr:rowOff>419100</xdr:rowOff>
        </xdr:to>
        <xdr:sp macro="" textlink="">
          <xdr:nvSpPr>
            <xdr:cNvPr id="20532" name="Check Box 52" hidden="1">
              <a:extLst>
                <a:ext uri="{63B3BB69-23CF-44E3-9099-C40C66FF867C}">
                  <a14:compatExt spid="_x0000_s20532"/>
                </a:ext>
                <a:ext uri="{FF2B5EF4-FFF2-40B4-BE49-F238E27FC236}">
                  <a16:creationId xmlns:a16="http://schemas.microsoft.com/office/drawing/2014/main" id="{00000000-0008-0000-0000-000034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238125</xdr:colOff>
          <xdr:row>15</xdr:row>
          <xdr:rowOff>95250</xdr:rowOff>
        </xdr:from>
        <xdr:to>
          <xdr:col>6</xdr:col>
          <xdr:colOff>619125</xdr:colOff>
          <xdr:row>15</xdr:row>
          <xdr:rowOff>428625</xdr:rowOff>
        </xdr:to>
        <xdr:sp macro="" textlink="">
          <xdr:nvSpPr>
            <xdr:cNvPr id="20533" name="Check Box 53" hidden="1">
              <a:extLst>
                <a:ext uri="{63B3BB69-23CF-44E3-9099-C40C66FF867C}">
                  <a14:compatExt spid="_x0000_s20533"/>
                </a:ext>
                <a:ext uri="{FF2B5EF4-FFF2-40B4-BE49-F238E27FC236}">
                  <a16:creationId xmlns:a16="http://schemas.microsoft.com/office/drawing/2014/main" id="{00000000-0008-0000-0000-000035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219075</xdr:colOff>
          <xdr:row>15</xdr:row>
          <xdr:rowOff>114300</xdr:rowOff>
        </xdr:from>
        <xdr:to>
          <xdr:col>7</xdr:col>
          <xdr:colOff>533400</xdr:colOff>
          <xdr:row>15</xdr:row>
          <xdr:rowOff>419100</xdr:rowOff>
        </xdr:to>
        <xdr:sp macro="" textlink="">
          <xdr:nvSpPr>
            <xdr:cNvPr id="20534" name="Check Box 54" hidden="1">
              <a:extLst>
                <a:ext uri="{63B3BB69-23CF-44E3-9099-C40C66FF867C}">
                  <a14:compatExt spid="_x0000_s20534"/>
                </a:ext>
                <a:ext uri="{FF2B5EF4-FFF2-40B4-BE49-F238E27FC236}">
                  <a16:creationId xmlns:a16="http://schemas.microsoft.com/office/drawing/2014/main" id="{00000000-0008-0000-0000-000036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238125</xdr:colOff>
          <xdr:row>16</xdr:row>
          <xdr:rowOff>95250</xdr:rowOff>
        </xdr:from>
        <xdr:to>
          <xdr:col>6</xdr:col>
          <xdr:colOff>619125</xdr:colOff>
          <xdr:row>16</xdr:row>
          <xdr:rowOff>428625</xdr:rowOff>
        </xdr:to>
        <xdr:sp macro="" textlink="">
          <xdr:nvSpPr>
            <xdr:cNvPr id="20535" name="Check Box 55" hidden="1">
              <a:extLst>
                <a:ext uri="{63B3BB69-23CF-44E3-9099-C40C66FF867C}">
                  <a14:compatExt spid="_x0000_s20535"/>
                </a:ext>
                <a:ext uri="{FF2B5EF4-FFF2-40B4-BE49-F238E27FC236}">
                  <a16:creationId xmlns:a16="http://schemas.microsoft.com/office/drawing/2014/main" id="{00000000-0008-0000-0000-000037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219075</xdr:colOff>
          <xdr:row>16</xdr:row>
          <xdr:rowOff>114300</xdr:rowOff>
        </xdr:from>
        <xdr:to>
          <xdr:col>7</xdr:col>
          <xdr:colOff>533400</xdr:colOff>
          <xdr:row>16</xdr:row>
          <xdr:rowOff>419100</xdr:rowOff>
        </xdr:to>
        <xdr:sp macro="" textlink="">
          <xdr:nvSpPr>
            <xdr:cNvPr id="20536" name="Check Box 56" hidden="1">
              <a:extLst>
                <a:ext uri="{63B3BB69-23CF-44E3-9099-C40C66FF867C}">
                  <a14:compatExt spid="_x0000_s20536"/>
                </a:ext>
                <a:ext uri="{FF2B5EF4-FFF2-40B4-BE49-F238E27FC236}">
                  <a16:creationId xmlns:a16="http://schemas.microsoft.com/office/drawing/2014/main" id="{00000000-0008-0000-0000-000038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238125</xdr:colOff>
          <xdr:row>17</xdr:row>
          <xdr:rowOff>95250</xdr:rowOff>
        </xdr:from>
        <xdr:to>
          <xdr:col>6</xdr:col>
          <xdr:colOff>619125</xdr:colOff>
          <xdr:row>17</xdr:row>
          <xdr:rowOff>428625</xdr:rowOff>
        </xdr:to>
        <xdr:sp macro="" textlink="">
          <xdr:nvSpPr>
            <xdr:cNvPr id="20537" name="Check Box 57" hidden="1">
              <a:extLst>
                <a:ext uri="{63B3BB69-23CF-44E3-9099-C40C66FF867C}">
                  <a14:compatExt spid="_x0000_s20537"/>
                </a:ext>
                <a:ext uri="{FF2B5EF4-FFF2-40B4-BE49-F238E27FC236}">
                  <a16:creationId xmlns:a16="http://schemas.microsoft.com/office/drawing/2014/main" id="{00000000-0008-0000-0000-000039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219075</xdr:colOff>
          <xdr:row>17</xdr:row>
          <xdr:rowOff>114300</xdr:rowOff>
        </xdr:from>
        <xdr:to>
          <xdr:col>7</xdr:col>
          <xdr:colOff>533400</xdr:colOff>
          <xdr:row>17</xdr:row>
          <xdr:rowOff>419100</xdr:rowOff>
        </xdr:to>
        <xdr:sp macro="" textlink="">
          <xdr:nvSpPr>
            <xdr:cNvPr id="20538" name="Check Box 58" hidden="1">
              <a:extLst>
                <a:ext uri="{63B3BB69-23CF-44E3-9099-C40C66FF867C}">
                  <a14:compatExt spid="_x0000_s20538"/>
                </a:ext>
                <a:ext uri="{FF2B5EF4-FFF2-40B4-BE49-F238E27FC236}">
                  <a16:creationId xmlns:a16="http://schemas.microsoft.com/office/drawing/2014/main" id="{00000000-0008-0000-0000-00003A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238125</xdr:colOff>
          <xdr:row>18</xdr:row>
          <xdr:rowOff>95250</xdr:rowOff>
        </xdr:from>
        <xdr:to>
          <xdr:col>6</xdr:col>
          <xdr:colOff>619125</xdr:colOff>
          <xdr:row>18</xdr:row>
          <xdr:rowOff>428625</xdr:rowOff>
        </xdr:to>
        <xdr:sp macro="" textlink="">
          <xdr:nvSpPr>
            <xdr:cNvPr id="20539" name="Check Box 59" hidden="1">
              <a:extLst>
                <a:ext uri="{63B3BB69-23CF-44E3-9099-C40C66FF867C}">
                  <a14:compatExt spid="_x0000_s20539"/>
                </a:ext>
                <a:ext uri="{FF2B5EF4-FFF2-40B4-BE49-F238E27FC236}">
                  <a16:creationId xmlns:a16="http://schemas.microsoft.com/office/drawing/2014/main" id="{00000000-0008-0000-0000-00003B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219075</xdr:colOff>
          <xdr:row>18</xdr:row>
          <xdr:rowOff>114300</xdr:rowOff>
        </xdr:from>
        <xdr:to>
          <xdr:col>7</xdr:col>
          <xdr:colOff>533400</xdr:colOff>
          <xdr:row>18</xdr:row>
          <xdr:rowOff>419100</xdr:rowOff>
        </xdr:to>
        <xdr:sp macro="" textlink="">
          <xdr:nvSpPr>
            <xdr:cNvPr id="20540" name="Check Box 60" hidden="1">
              <a:extLst>
                <a:ext uri="{63B3BB69-23CF-44E3-9099-C40C66FF867C}">
                  <a14:compatExt spid="_x0000_s20540"/>
                </a:ext>
                <a:ext uri="{FF2B5EF4-FFF2-40B4-BE49-F238E27FC236}">
                  <a16:creationId xmlns:a16="http://schemas.microsoft.com/office/drawing/2014/main" id="{00000000-0008-0000-0000-00003C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238125</xdr:colOff>
          <xdr:row>19</xdr:row>
          <xdr:rowOff>95250</xdr:rowOff>
        </xdr:from>
        <xdr:to>
          <xdr:col>6</xdr:col>
          <xdr:colOff>619125</xdr:colOff>
          <xdr:row>19</xdr:row>
          <xdr:rowOff>428625</xdr:rowOff>
        </xdr:to>
        <xdr:sp macro="" textlink="">
          <xdr:nvSpPr>
            <xdr:cNvPr id="20541" name="Check Box 61" hidden="1">
              <a:extLst>
                <a:ext uri="{63B3BB69-23CF-44E3-9099-C40C66FF867C}">
                  <a14:compatExt spid="_x0000_s20541"/>
                </a:ext>
                <a:ext uri="{FF2B5EF4-FFF2-40B4-BE49-F238E27FC236}">
                  <a16:creationId xmlns:a16="http://schemas.microsoft.com/office/drawing/2014/main" id="{00000000-0008-0000-0000-00003D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219075</xdr:colOff>
          <xdr:row>19</xdr:row>
          <xdr:rowOff>114300</xdr:rowOff>
        </xdr:from>
        <xdr:to>
          <xdr:col>7</xdr:col>
          <xdr:colOff>533400</xdr:colOff>
          <xdr:row>19</xdr:row>
          <xdr:rowOff>419100</xdr:rowOff>
        </xdr:to>
        <xdr:sp macro="" textlink="">
          <xdr:nvSpPr>
            <xdr:cNvPr id="20542" name="Check Box 62" hidden="1">
              <a:extLst>
                <a:ext uri="{63B3BB69-23CF-44E3-9099-C40C66FF867C}">
                  <a14:compatExt spid="_x0000_s20542"/>
                </a:ext>
                <a:ext uri="{FF2B5EF4-FFF2-40B4-BE49-F238E27FC236}">
                  <a16:creationId xmlns:a16="http://schemas.microsoft.com/office/drawing/2014/main" id="{00000000-0008-0000-0000-00003E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238125</xdr:colOff>
          <xdr:row>10</xdr:row>
          <xdr:rowOff>95250</xdr:rowOff>
        </xdr:from>
        <xdr:to>
          <xdr:col>6</xdr:col>
          <xdr:colOff>619125</xdr:colOff>
          <xdr:row>10</xdr:row>
          <xdr:rowOff>428625</xdr:rowOff>
        </xdr:to>
        <xdr:sp macro="" textlink="">
          <xdr:nvSpPr>
            <xdr:cNvPr id="20555" name="Check Box 75" hidden="1">
              <a:extLst>
                <a:ext uri="{63B3BB69-23CF-44E3-9099-C40C66FF867C}">
                  <a14:compatExt spid="_x0000_s20555"/>
                </a:ext>
                <a:ext uri="{FF2B5EF4-FFF2-40B4-BE49-F238E27FC236}">
                  <a16:creationId xmlns:a16="http://schemas.microsoft.com/office/drawing/2014/main" id="{00000000-0008-0000-0000-00004B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219075</xdr:colOff>
          <xdr:row>10</xdr:row>
          <xdr:rowOff>114300</xdr:rowOff>
        </xdr:from>
        <xdr:to>
          <xdr:col>7</xdr:col>
          <xdr:colOff>533400</xdr:colOff>
          <xdr:row>10</xdr:row>
          <xdr:rowOff>419100</xdr:rowOff>
        </xdr:to>
        <xdr:sp macro="" textlink="">
          <xdr:nvSpPr>
            <xdr:cNvPr id="20556" name="Check Box 76" hidden="1">
              <a:extLst>
                <a:ext uri="{63B3BB69-23CF-44E3-9099-C40C66FF867C}">
                  <a14:compatExt spid="_x0000_s20556"/>
                </a:ext>
                <a:ext uri="{FF2B5EF4-FFF2-40B4-BE49-F238E27FC236}">
                  <a16:creationId xmlns:a16="http://schemas.microsoft.com/office/drawing/2014/main" id="{00000000-0008-0000-0000-00004C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238125</xdr:colOff>
          <xdr:row>12</xdr:row>
          <xdr:rowOff>95250</xdr:rowOff>
        </xdr:from>
        <xdr:to>
          <xdr:col>6</xdr:col>
          <xdr:colOff>619125</xdr:colOff>
          <xdr:row>12</xdr:row>
          <xdr:rowOff>428625</xdr:rowOff>
        </xdr:to>
        <xdr:sp macro="" textlink="">
          <xdr:nvSpPr>
            <xdr:cNvPr id="20557" name="Check Box 77" hidden="1">
              <a:extLst>
                <a:ext uri="{63B3BB69-23CF-44E3-9099-C40C66FF867C}">
                  <a14:compatExt spid="_x0000_s20557"/>
                </a:ext>
                <a:ext uri="{FF2B5EF4-FFF2-40B4-BE49-F238E27FC236}">
                  <a16:creationId xmlns:a16="http://schemas.microsoft.com/office/drawing/2014/main" id="{00000000-0008-0000-0000-00004D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219075</xdr:colOff>
          <xdr:row>12</xdr:row>
          <xdr:rowOff>114300</xdr:rowOff>
        </xdr:from>
        <xdr:to>
          <xdr:col>7</xdr:col>
          <xdr:colOff>533400</xdr:colOff>
          <xdr:row>12</xdr:row>
          <xdr:rowOff>419100</xdr:rowOff>
        </xdr:to>
        <xdr:sp macro="" textlink="">
          <xdr:nvSpPr>
            <xdr:cNvPr id="20558" name="Check Box 78" hidden="1">
              <a:extLst>
                <a:ext uri="{63B3BB69-23CF-44E3-9099-C40C66FF867C}">
                  <a14:compatExt spid="_x0000_s20558"/>
                </a:ext>
                <a:ext uri="{FF2B5EF4-FFF2-40B4-BE49-F238E27FC236}">
                  <a16:creationId xmlns:a16="http://schemas.microsoft.com/office/drawing/2014/main" id="{00000000-0008-0000-0000-00004E5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19</xdr:col>
      <xdr:colOff>66674</xdr:colOff>
      <xdr:row>26</xdr:row>
      <xdr:rowOff>180975</xdr:rowOff>
    </xdr:from>
    <xdr:to>
      <xdr:col>40</xdr:col>
      <xdr:colOff>180974</xdr:colOff>
      <xdr:row>47</xdr:row>
      <xdr:rowOff>76200</xdr:rowOff>
    </xdr:to>
    <xdr:sp macro="" textlink="">
      <xdr:nvSpPr>
        <xdr:cNvPr id="2" name="吹き出し: 四角形 1">
          <a:extLst>
            <a:ext uri="{FF2B5EF4-FFF2-40B4-BE49-F238E27FC236}">
              <a16:creationId xmlns:a16="http://schemas.microsoft.com/office/drawing/2014/main" id="{D1CA91B8-A49A-460A-B4F4-323100A32827}"/>
            </a:ext>
          </a:extLst>
        </xdr:cNvPr>
        <xdr:cNvSpPr/>
      </xdr:nvSpPr>
      <xdr:spPr>
        <a:xfrm>
          <a:off x="6934199" y="5467350"/>
          <a:ext cx="4314825" cy="3895725"/>
        </a:xfrm>
        <a:prstGeom prst="wedgeRectCallout">
          <a:avLst>
            <a:gd name="adj1" fmla="val -64601"/>
            <a:gd name="adj2" fmla="val 23169"/>
          </a:avLst>
        </a:prstGeom>
        <a:solidFill>
          <a:srgbClr val="FDFECE"/>
        </a:solidFill>
      </xdr:spPr>
      <xdr:style>
        <a:lnRef idx="1">
          <a:schemeClr val="accent4"/>
        </a:lnRef>
        <a:fillRef idx="2">
          <a:schemeClr val="accent4"/>
        </a:fillRef>
        <a:effectRef idx="1">
          <a:schemeClr val="accent4"/>
        </a:effectRef>
        <a:fontRef idx="minor">
          <a:schemeClr val="dk1"/>
        </a:fontRef>
      </xdr:style>
      <xdr:txBody>
        <a:bodyPr vertOverflow="clip" horzOverflow="clip" rtlCol="0" anchor="t"/>
        <a:lstStyle/>
        <a:p>
          <a:pPr algn="l"/>
          <a:r>
            <a:rPr kumimoji="1" lang="en-US" altLang="ja-JP" sz="1100"/>
            <a:t>※1</a:t>
          </a:r>
          <a:r>
            <a:rPr kumimoji="1" lang="ja-JP" altLang="en-US" sz="1100"/>
            <a:t>　該当する</a:t>
          </a:r>
          <a:r>
            <a:rPr kumimoji="1" lang="ja-JP" altLang="en-US" sz="1100" b="1" i="0" u="heavy" baseline="0">
              <a:solidFill>
                <a:srgbClr val="0070C0"/>
              </a:solidFill>
            </a:rPr>
            <a:t>青色セル</a:t>
          </a:r>
          <a:r>
            <a:rPr kumimoji="1" lang="ja-JP" altLang="en-US" sz="1100"/>
            <a:t>に入力してください。</a:t>
          </a:r>
          <a:endParaRPr kumimoji="1" lang="en-US" altLang="ja-JP" sz="1100"/>
        </a:p>
        <a:p>
          <a:pPr algn="l"/>
          <a:r>
            <a:rPr kumimoji="1" lang="ja-JP" altLang="en-US" sz="1100"/>
            <a:t>　　</a:t>
          </a:r>
          <a:r>
            <a:rPr kumimoji="1" lang="en-US" altLang="ja-JP" sz="1100"/>
            <a:t>【</a:t>
          </a:r>
          <a:r>
            <a:rPr kumimoji="1" lang="ja-JP" altLang="en-US" sz="1100"/>
            <a:t>他は自動（計算）表示されます。</a:t>
          </a:r>
          <a:r>
            <a:rPr kumimoji="1" lang="en-US" altLang="ja-JP" sz="1100"/>
            <a:t>】</a:t>
          </a:r>
        </a:p>
        <a:p>
          <a:pPr algn="l"/>
          <a:endParaRPr kumimoji="1" lang="en-US" altLang="ja-JP" sz="1100"/>
        </a:p>
        <a:p>
          <a:pPr algn="l"/>
          <a:r>
            <a:rPr kumimoji="1" lang="en-US" altLang="ja-JP" sz="1100"/>
            <a:t>※2</a:t>
          </a:r>
          <a:r>
            <a:rPr kumimoji="1" lang="ja-JP" altLang="en-US" sz="1100"/>
            <a:t>　従たる作業（地域活動型・複業実践型）の</a:t>
          </a:r>
          <a:r>
            <a:rPr kumimoji="1" lang="ja-JP" altLang="en-US" sz="1100" u="sng"/>
            <a:t>森林面積等</a:t>
          </a:r>
          <a:r>
            <a:rPr kumimoji="1" lang="ja-JP" altLang="en-US" sz="1100"/>
            <a:t>については、該当年目の</a:t>
          </a:r>
          <a:r>
            <a:rPr kumimoji="1" lang="ja-JP" altLang="en-US" sz="1100" u="sng"/>
            <a:t>交付単価等</a:t>
          </a:r>
          <a:r>
            <a:rPr kumimoji="1" lang="ja-JP" altLang="en-US" sz="1100"/>
            <a:t>欄の横に入力ください。</a:t>
          </a:r>
          <a:endParaRPr kumimoji="1" lang="en-US" altLang="ja-JP" sz="1100"/>
        </a:p>
        <a:p>
          <a:pPr algn="l"/>
          <a:endParaRPr kumimoji="1" lang="en-US" altLang="ja-JP" sz="1100"/>
        </a:p>
        <a:p>
          <a:pPr algn="l"/>
          <a:r>
            <a:rPr kumimoji="1" lang="en-US" altLang="ja-JP" sz="1100"/>
            <a:t>※3</a:t>
          </a:r>
          <a:r>
            <a:rPr kumimoji="1" lang="ja-JP" altLang="en-US" sz="1100"/>
            <a:t>　市町支援額についても、目安額で計算表示されますが、</a:t>
          </a:r>
          <a:r>
            <a:rPr kumimoji="1" lang="ja-JP" altLang="ja-JP" sz="1100">
              <a:solidFill>
                <a:schemeClr val="dk1"/>
              </a:solidFill>
              <a:effectLst/>
              <a:latin typeface="+mn-lt"/>
              <a:ea typeface="+mn-ea"/>
              <a:cs typeface="+mn-cs"/>
            </a:rPr>
            <a:t>自治体により</a:t>
          </a:r>
          <a:r>
            <a:rPr kumimoji="1" lang="ja-JP" altLang="en-US" sz="1100"/>
            <a:t>端数処理の仕方が異なるため、確認の上で手入力ください。</a:t>
          </a:r>
          <a:endParaRPr kumimoji="1" lang="en-US" altLang="ja-JP" sz="1100"/>
        </a:p>
        <a:p>
          <a:pPr algn="l"/>
          <a:endParaRPr kumimoji="1" lang="en-US" altLang="ja-JP" sz="1100"/>
        </a:p>
        <a:p>
          <a:pPr algn="l"/>
          <a:r>
            <a:rPr kumimoji="1" lang="en-US" altLang="ja-JP" sz="1100"/>
            <a:t>※4</a:t>
          </a:r>
          <a:r>
            <a:rPr kumimoji="1" lang="ja-JP" altLang="en-US" sz="1100"/>
            <a:t>　資機材・施設整備等は、購入額（見積額）を記入してください。</a:t>
          </a:r>
        </a:p>
      </xdr:txBody>
    </xdr:sp>
    <xdr:clientData/>
  </xdr:twoCellAnchor>
  <xdr:twoCellAnchor>
    <xdr:from>
      <xdr:col>19</xdr:col>
      <xdr:colOff>0</xdr:colOff>
      <xdr:row>62</xdr:row>
      <xdr:rowOff>104775</xdr:rowOff>
    </xdr:from>
    <xdr:to>
      <xdr:col>36</xdr:col>
      <xdr:colOff>47625</xdr:colOff>
      <xdr:row>69</xdr:row>
      <xdr:rowOff>161925</xdr:rowOff>
    </xdr:to>
    <xdr:sp macro="" textlink="">
      <xdr:nvSpPr>
        <xdr:cNvPr id="4" name="吹き出し: 四角形 3">
          <a:extLst>
            <a:ext uri="{FF2B5EF4-FFF2-40B4-BE49-F238E27FC236}">
              <a16:creationId xmlns:a16="http://schemas.microsoft.com/office/drawing/2014/main" id="{6BBAEB0C-E8E5-4FC0-91FE-CDEC3E0FF131}"/>
            </a:ext>
          </a:extLst>
        </xdr:cNvPr>
        <xdr:cNvSpPr/>
      </xdr:nvSpPr>
      <xdr:spPr>
        <a:xfrm>
          <a:off x="6867525" y="11877675"/>
          <a:ext cx="3448050" cy="1276350"/>
        </a:xfrm>
        <a:prstGeom prst="wedgeRectCallout">
          <a:avLst>
            <a:gd name="adj1" fmla="val -64601"/>
            <a:gd name="adj2" fmla="val 23169"/>
          </a:avLst>
        </a:prstGeom>
        <a:solidFill>
          <a:srgbClr val="FDFECE"/>
        </a:solidFill>
      </xdr:spPr>
      <xdr:style>
        <a:lnRef idx="1">
          <a:schemeClr val="accent4"/>
        </a:lnRef>
        <a:fillRef idx="2">
          <a:schemeClr val="accent4"/>
        </a:fillRef>
        <a:effectRef idx="1">
          <a:schemeClr val="accent4"/>
        </a:effectRef>
        <a:fontRef idx="minor">
          <a:schemeClr val="dk1"/>
        </a:fontRef>
      </xdr:style>
      <xdr:txBody>
        <a:bodyPr vertOverflow="clip" horzOverflow="clip" rtlCol="0" anchor="t"/>
        <a:lstStyle/>
        <a:p>
          <a:pPr algn="l"/>
          <a:r>
            <a:rPr kumimoji="1" lang="ja-JP" altLang="en-US" sz="1100"/>
            <a:t>間伐等（除伐、枝打ちを含む）の実施面積は、草刈りを除く作業としてください。</a:t>
          </a:r>
          <a:endParaRPr kumimoji="1" lang="en-US" altLang="ja-JP" sz="1100"/>
        </a:p>
        <a:p>
          <a:pPr algn="l"/>
          <a:r>
            <a:rPr kumimoji="1" lang="ja-JP" altLang="en-US" sz="1100"/>
            <a:t>（竹林も除伐・間伐作業となるので実施面積に含む。）</a:t>
          </a:r>
          <a:endParaRPr kumimoji="1" lang="en-US" altLang="ja-JP" sz="1100"/>
        </a:p>
      </xdr:txBody>
    </xdr:sp>
    <xdr:clientData/>
  </xdr:twoCellAnchor>
  <xdr:twoCellAnchor>
    <xdr:from>
      <xdr:col>26</xdr:col>
      <xdr:colOff>111125</xdr:colOff>
      <xdr:row>80</xdr:row>
      <xdr:rowOff>86784</xdr:rowOff>
    </xdr:from>
    <xdr:to>
      <xdr:col>30</xdr:col>
      <xdr:colOff>111124</xdr:colOff>
      <xdr:row>80</xdr:row>
      <xdr:rowOff>86784</xdr:rowOff>
    </xdr:to>
    <xdr:cxnSp macro="">
      <xdr:nvCxnSpPr>
        <xdr:cNvPr id="8" name="直線矢印コネクタ 7">
          <a:extLst>
            <a:ext uri="{FF2B5EF4-FFF2-40B4-BE49-F238E27FC236}">
              <a16:creationId xmlns:a16="http://schemas.microsoft.com/office/drawing/2014/main" id="{79A87629-ABEC-4DF8-A410-2271FF9A0190}"/>
            </a:ext>
          </a:extLst>
        </xdr:cNvPr>
        <xdr:cNvCxnSpPr/>
      </xdr:nvCxnSpPr>
      <xdr:spPr>
        <a:xfrm>
          <a:off x="8378825" y="16631709"/>
          <a:ext cx="800099"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36</xdr:col>
      <xdr:colOff>68790</xdr:colOff>
      <xdr:row>80</xdr:row>
      <xdr:rowOff>47322</xdr:rowOff>
    </xdr:from>
    <xdr:to>
      <xdr:col>37</xdr:col>
      <xdr:colOff>186116</xdr:colOff>
      <xdr:row>80</xdr:row>
      <xdr:rowOff>47324</xdr:rowOff>
    </xdr:to>
    <xdr:cxnSp macro="">
      <xdr:nvCxnSpPr>
        <xdr:cNvPr id="9" name="直線矢印コネクタ 8">
          <a:extLst>
            <a:ext uri="{FF2B5EF4-FFF2-40B4-BE49-F238E27FC236}">
              <a16:creationId xmlns:a16="http://schemas.microsoft.com/office/drawing/2014/main" id="{2B8072C9-2DED-4F6D-A827-60E07BB1C4B7}"/>
            </a:ext>
          </a:extLst>
        </xdr:cNvPr>
        <xdr:cNvCxnSpPr/>
      </xdr:nvCxnSpPr>
      <xdr:spPr>
        <a:xfrm flipV="1">
          <a:off x="10336740" y="16592247"/>
          <a:ext cx="317351" cy="2"/>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21</xdr:col>
      <xdr:colOff>173869</xdr:colOff>
      <xdr:row>80</xdr:row>
      <xdr:rowOff>254755</xdr:rowOff>
    </xdr:from>
    <xdr:to>
      <xdr:col>25</xdr:col>
      <xdr:colOff>85725</xdr:colOff>
      <xdr:row>81</xdr:row>
      <xdr:rowOff>66675</xdr:rowOff>
    </xdr:to>
    <xdr:sp macro="" textlink="">
      <xdr:nvSpPr>
        <xdr:cNvPr id="10" name="正方形/長方形 9">
          <a:extLst>
            <a:ext uri="{FF2B5EF4-FFF2-40B4-BE49-F238E27FC236}">
              <a16:creationId xmlns:a16="http://schemas.microsoft.com/office/drawing/2014/main" id="{536669C7-83A0-47FC-936B-E2677FC97D8B}"/>
            </a:ext>
          </a:extLst>
        </xdr:cNvPr>
        <xdr:cNvSpPr/>
      </xdr:nvSpPr>
      <xdr:spPr>
        <a:xfrm>
          <a:off x="7441444" y="16799680"/>
          <a:ext cx="711956" cy="250070"/>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現況調査</a:t>
          </a:r>
        </a:p>
      </xdr:txBody>
    </xdr:sp>
    <xdr:clientData/>
  </xdr:twoCellAnchor>
  <xdr:twoCellAnchor>
    <xdr:from>
      <xdr:col>17</xdr:col>
      <xdr:colOff>9526</xdr:colOff>
      <xdr:row>81</xdr:row>
      <xdr:rowOff>111124</xdr:rowOff>
    </xdr:from>
    <xdr:to>
      <xdr:col>21</xdr:col>
      <xdr:colOff>28575</xdr:colOff>
      <xdr:row>81</xdr:row>
      <xdr:rowOff>342899</xdr:rowOff>
    </xdr:to>
    <xdr:sp macro="" textlink="">
      <xdr:nvSpPr>
        <xdr:cNvPr id="11" name="正方形/長方形 10">
          <a:extLst>
            <a:ext uri="{FF2B5EF4-FFF2-40B4-BE49-F238E27FC236}">
              <a16:creationId xmlns:a16="http://schemas.microsoft.com/office/drawing/2014/main" id="{6C5F90C3-5984-4992-8DFA-7FDC7B617D79}"/>
            </a:ext>
          </a:extLst>
        </xdr:cNvPr>
        <xdr:cNvSpPr/>
      </xdr:nvSpPr>
      <xdr:spPr>
        <a:xfrm>
          <a:off x="6477001" y="17094199"/>
          <a:ext cx="819149" cy="231775"/>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活動打合せ</a:t>
          </a:r>
        </a:p>
      </xdr:txBody>
    </xdr:sp>
    <xdr:clientData/>
  </xdr:twoCellAnchor>
  <xdr:twoCellAnchor>
    <xdr:from>
      <xdr:col>22</xdr:col>
      <xdr:colOff>2115</xdr:colOff>
      <xdr:row>81</xdr:row>
      <xdr:rowOff>116417</xdr:rowOff>
    </xdr:from>
    <xdr:to>
      <xdr:col>24</xdr:col>
      <xdr:colOff>85725</xdr:colOff>
      <xdr:row>81</xdr:row>
      <xdr:rowOff>361950</xdr:rowOff>
    </xdr:to>
    <xdr:sp macro="" textlink="">
      <xdr:nvSpPr>
        <xdr:cNvPr id="12" name="正方形/長方形 11">
          <a:extLst>
            <a:ext uri="{FF2B5EF4-FFF2-40B4-BE49-F238E27FC236}">
              <a16:creationId xmlns:a16="http://schemas.microsoft.com/office/drawing/2014/main" id="{550AD598-039E-49F9-8F13-5B5FF6FFF912}"/>
            </a:ext>
          </a:extLst>
        </xdr:cNvPr>
        <xdr:cNvSpPr/>
      </xdr:nvSpPr>
      <xdr:spPr>
        <a:xfrm>
          <a:off x="7469715" y="17099492"/>
          <a:ext cx="483660" cy="245533"/>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測量</a:t>
          </a:r>
        </a:p>
      </xdr:txBody>
    </xdr:sp>
    <xdr:clientData/>
  </xdr:twoCellAnchor>
  <xdr:twoCellAnchor>
    <xdr:from>
      <xdr:col>29</xdr:col>
      <xdr:colOff>52008</xdr:colOff>
      <xdr:row>82</xdr:row>
      <xdr:rowOff>360889</xdr:rowOff>
    </xdr:from>
    <xdr:to>
      <xdr:col>33</xdr:col>
      <xdr:colOff>114300</xdr:colOff>
      <xdr:row>83</xdr:row>
      <xdr:rowOff>133350</xdr:rowOff>
    </xdr:to>
    <xdr:sp macro="" textlink="">
      <xdr:nvSpPr>
        <xdr:cNvPr id="16" name="正方形/長方形 15">
          <a:extLst>
            <a:ext uri="{FF2B5EF4-FFF2-40B4-BE49-F238E27FC236}">
              <a16:creationId xmlns:a16="http://schemas.microsoft.com/office/drawing/2014/main" id="{F6FD76FA-15E5-4754-B843-F9DBE1918714}"/>
            </a:ext>
          </a:extLst>
        </xdr:cNvPr>
        <xdr:cNvSpPr/>
      </xdr:nvSpPr>
      <xdr:spPr>
        <a:xfrm>
          <a:off x="8919783" y="17782114"/>
          <a:ext cx="862392" cy="210611"/>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灌木の刈払</a:t>
          </a:r>
        </a:p>
      </xdr:txBody>
    </xdr:sp>
    <xdr:clientData/>
  </xdr:twoCellAnchor>
  <xdr:twoCellAnchor>
    <xdr:from>
      <xdr:col>36</xdr:col>
      <xdr:colOff>57906</xdr:colOff>
      <xdr:row>87</xdr:row>
      <xdr:rowOff>156331</xdr:rowOff>
    </xdr:from>
    <xdr:to>
      <xdr:col>38</xdr:col>
      <xdr:colOff>161925</xdr:colOff>
      <xdr:row>87</xdr:row>
      <xdr:rowOff>428625</xdr:rowOff>
    </xdr:to>
    <xdr:sp macro="" textlink="">
      <xdr:nvSpPr>
        <xdr:cNvPr id="17" name="正方形/長方形 16">
          <a:extLst>
            <a:ext uri="{FF2B5EF4-FFF2-40B4-BE49-F238E27FC236}">
              <a16:creationId xmlns:a16="http://schemas.microsoft.com/office/drawing/2014/main" id="{186194A4-6B62-48E7-8476-7FF66834093D}"/>
            </a:ext>
          </a:extLst>
        </xdr:cNvPr>
        <xdr:cNvSpPr/>
      </xdr:nvSpPr>
      <xdr:spPr>
        <a:xfrm>
          <a:off x="10325856" y="19768306"/>
          <a:ext cx="504069" cy="272294"/>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搬出</a:t>
          </a:r>
        </a:p>
      </xdr:txBody>
    </xdr:sp>
    <xdr:clientData/>
  </xdr:twoCellAnchor>
  <xdr:twoCellAnchor>
    <xdr:from>
      <xdr:col>17</xdr:col>
      <xdr:colOff>22223</xdr:colOff>
      <xdr:row>80</xdr:row>
      <xdr:rowOff>240243</xdr:rowOff>
    </xdr:from>
    <xdr:to>
      <xdr:col>21</xdr:col>
      <xdr:colOff>66674</xdr:colOff>
      <xdr:row>81</xdr:row>
      <xdr:rowOff>47624</xdr:rowOff>
    </xdr:to>
    <xdr:sp macro="" textlink="">
      <xdr:nvSpPr>
        <xdr:cNvPr id="18" name="正方形/長方形 17">
          <a:extLst>
            <a:ext uri="{FF2B5EF4-FFF2-40B4-BE49-F238E27FC236}">
              <a16:creationId xmlns:a16="http://schemas.microsoft.com/office/drawing/2014/main" id="{C5B8A686-0B8B-4365-A3AD-27BFBE3B02C4}"/>
            </a:ext>
          </a:extLst>
        </xdr:cNvPr>
        <xdr:cNvSpPr/>
      </xdr:nvSpPr>
      <xdr:spPr>
        <a:xfrm>
          <a:off x="6489698" y="16785168"/>
          <a:ext cx="844551" cy="245531"/>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消耗品購入</a:t>
          </a:r>
        </a:p>
      </xdr:txBody>
    </xdr:sp>
    <xdr:clientData/>
  </xdr:twoCellAnchor>
  <xdr:twoCellAnchor>
    <xdr:from>
      <xdr:col>26</xdr:col>
      <xdr:colOff>19958</xdr:colOff>
      <xdr:row>80</xdr:row>
      <xdr:rowOff>225424</xdr:rowOff>
    </xdr:from>
    <xdr:to>
      <xdr:col>31</xdr:col>
      <xdr:colOff>152401</xdr:colOff>
      <xdr:row>81</xdr:row>
      <xdr:rowOff>9525</xdr:rowOff>
    </xdr:to>
    <xdr:sp macro="" textlink="">
      <xdr:nvSpPr>
        <xdr:cNvPr id="19" name="正方形/長方形 18">
          <a:extLst>
            <a:ext uri="{FF2B5EF4-FFF2-40B4-BE49-F238E27FC236}">
              <a16:creationId xmlns:a16="http://schemas.microsoft.com/office/drawing/2014/main" id="{D8D03C3E-7F75-4172-AD9B-27EE0F1A955C}"/>
            </a:ext>
          </a:extLst>
        </xdr:cNvPr>
        <xdr:cNvSpPr/>
      </xdr:nvSpPr>
      <xdr:spPr>
        <a:xfrm>
          <a:off x="8287658" y="16770349"/>
          <a:ext cx="1132568" cy="222251"/>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モニタリング調査</a:t>
          </a:r>
        </a:p>
      </xdr:txBody>
    </xdr:sp>
    <xdr:clientData/>
  </xdr:twoCellAnchor>
  <xdr:twoCellAnchor>
    <xdr:from>
      <xdr:col>22</xdr:col>
      <xdr:colOff>77259</xdr:colOff>
      <xdr:row>88</xdr:row>
      <xdr:rowOff>367845</xdr:rowOff>
    </xdr:from>
    <xdr:to>
      <xdr:col>24</xdr:col>
      <xdr:colOff>152400</xdr:colOff>
      <xdr:row>89</xdr:row>
      <xdr:rowOff>152400</xdr:rowOff>
    </xdr:to>
    <xdr:sp macro="" textlink="">
      <xdr:nvSpPr>
        <xdr:cNvPr id="20" name="正方形/長方形 19">
          <a:extLst>
            <a:ext uri="{FF2B5EF4-FFF2-40B4-BE49-F238E27FC236}">
              <a16:creationId xmlns:a16="http://schemas.microsoft.com/office/drawing/2014/main" id="{B913EEC7-5290-4901-9909-F23869372558}"/>
            </a:ext>
          </a:extLst>
        </xdr:cNvPr>
        <xdr:cNvSpPr/>
      </xdr:nvSpPr>
      <xdr:spPr>
        <a:xfrm>
          <a:off x="7544859" y="20417970"/>
          <a:ext cx="475191" cy="222705"/>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間伐</a:t>
          </a:r>
          <a:endParaRPr kumimoji="1" lang="en-US" altLang="ja-JP" sz="1000">
            <a:solidFill>
              <a:schemeClr val="tx1"/>
            </a:solidFill>
            <a:latin typeface="BIZ UDPゴシック" panose="020B0400000000000000" pitchFamily="50" charset="-128"/>
            <a:ea typeface="BIZ UDPゴシック" panose="020B0400000000000000" pitchFamily="50" charset="-128"/>
          </a:endParaRPr>
        </a:p>
        <a:p>
          <a:pPr algn="ctr"/>
          <a:endParaRPr kumimoji="1" lang="ja-JP" altLang="en-US" sz="1000">
            <a:solidFill>
              <a:schemeClr val="tx1"/>
            </a:solidFill>
            <a:latin typeface="ＭＳ 明朝" panose="02020609040205080304" pitchFamily="17" charset="-128"/>
            <a:ea typeface="ＭＳ 明朝" panose="02020609040205080304" pitchFamily="17" charset="-128"/>
          </a:endParaRPr>
        </a:p>
      </xdr:txBody>
    </xdr:sp>
    <xdr:clientData/>
  </xdr:twoCellAnchor>
  <xdr:twoCellAnchor>
    <xdr:from>
      <xdr:col>16</xdr:col>
      <xdr:colOff>186267</xdr:colOff>
      <xdr:row>82</xdr:row>
      <xdr:rowOff>122767</xdr:rowOff>
    </xdr:from>
    <xdr:to>
      <xdr:col>28</xdr:col>
      <xdr:colOff>195792</xdr:colOff>
      <xdr:row>82</xdr:row>
      <xdr:rowOff>122767</xdr:rowOff>
    </xdr:to>
    <xdr:cxnSp macro="">
      <xdr:nvCxnSpPr>
        <xdr:cNvPr id="21" name="直線矢印コネクタ 20">
          <a:extLst>
            <a:ext uri="{FF2B5EF4-FFF2-40B4-BE49-F238E27FC236}">
              <a16:creationId xmlns:a16="http://schemas.microsoft.com/office/drawing/2014/main" id="{CC859B28-9A95-4771-AB01-85269F79C93B}"/>
            </a:ext>
          </a:extLst>
        </xdr:cNvPr>
        <xdr:cNvCxnSpPr/>
      </xdr:nvCxnSpPr>
      <xdr:spPr>
        <a:xfrm>
          <a:off x="6453717" y="17543992"/>
          <a:ext cx="2409825"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6348</xdr:colOff>
      <xdr:row>80</xdr:row>
      <xdr:rowOff>86784</xdr:rowOff>
    </xdr:from>
    <xdr:to>
      <xdr:col>26</xdr:col>
      <xdr:colOff>15875</xdr:colOff>
      <xdr:row>80</xdr:row>
      <xdr:rowOff>86784</xdr:rowOff>
    </xdr:to>
    <xdr:cxnSp macro="">
      <xdr:nvCxnSpPr>
        <xdr:cNvPr id="22" name="直線矢印コネクタ 21">
          <a:extLst>
            <a:ext uri="{FF2B5EF4-FFF2-40B4-BE49-F238E27FC236}">
              <a16:creationId xmlns:a16="http://schemas.microsoft.com/office/drawing/2014/main" id="{C86CF5C8-D6E7-4F2E-A1D5-8EB6996ABC3F}"/>
            </a:ext>
          </a:extLst>
        </xdr:cNvPr>
        <xdr:cNvCxnSpPr/>
      </xdr:nvCxnSpPr>
      <xdr:spPr>
        <a:xfrm>
          <a:off x="6673848" y="16631709"/>
          <a:ext cx="1609727" cy="0"/>
        </a:xfrm>
        <a:prstGeom prst="straightConnector1">
          <a:avLst/>
        </a:prstGeom>
        <a:ln w="19050">
          <a:headEnd type="arrow"/>
          <a:tailEnd type="arrow"/>
        </a:ln>
      </xdr:spPr>
      <xdr:style>
        <a:lnRef idx="2">
          <a:schemeClr val="dk1"/>
        </a:lnRef>
        <a:fillRef idx="0">
          <a:schemeClr val="dk1"/>
        </a:fillRef>
        <a:effectRef idx="1">
          <a:schemeClr val="dk1"/>
        </a:effectRef>
        <a:fontRef idx="minor">
          <a:schemeClr val="tx1"/>
        </a:fontRef>
      </xdr:style>
    </xdr:cxnSp>
    <xdr:clientData/>
  </xdr:twoCellAnchor>
  <xdr:twoCellAnchor>
    <xdr:from>
      <xdr:col>32</xdr:col>
      <xdr:colOff>124430</xdr:colOff>
      <xdr:row>81</xdr:row>
      <xdr:rowOff>108555</xdr:rowOff>
    </xdr:from>
    <xdr:to>
      <xdr:col>36</xdr:col>
      <xdr:colOff>171450</xdr:colOff>
      <xdr:row>81</xdr:row>
      <xdr:rowOff>352425</xdr:rowOff>
    </xdr:to>
    <xdr:sp macro="" textlink="">
      <xdr:nvSpPr>
        <xdr:cNvPr id="23" name="正方形/長方形 22">
          <a:extLst>
            <a:ext uri="{FF2B5EF4-FFF2-40B4-BE49-F238E27FC236}">
              <a16:creationId xmlns:a16="http://schemas.microsoft.com/office/drawing/2014/main" id="{777C5915-B330-4CB5-AF74-CC7EBE6BA9CD}"/>
            </a:ext>
          </a:extLst>
        </xdr:cNvPr>
        <xdr:cNvSpPr/>
      </xdr:nvSpPr>
      <xdr:spPr>
        <a:xfrm>
          <a:off x="9592280" y="17091630"/>
          <a:ext cx="847120" cy="243870"/>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安全講習会</a:t>
          </a:r>
        </a:p>
      </xdr:txBody>
    </xdr:sp>
    <xdr:clientData/>
  </xdr:twoCellAnchor>
  <xdr:twoCellAnchor>
    <xdr:from>
      <xdr:col>17</xdr:col>
      <xdr:colOff>183696</xdr:colOff>
      <xdr:row>82</xdr:row>
      <xdr:rowOff>262769</xdr:rowOff>
    </xdr:from>
    <xdr:to>
      <xdr:col>25</xdr:col>
      <xdr:colOff>174171</xdr:colOff>
      <xdr:row>82</xdr:row>
      <xdr:rowOff>262769</xdr:rowOff>
    </xdr:to>
    <xdr:cxnSp macro="">
      <xdr:nvCxnSpPr>
        <xdr:cNvPr id="25" name="直線矢印コネクタ 24">
          <a:extLst>
            <a:ext uri="{FF2B5EF4-FFF2-40B4-BE49-F238E27FC236}">
              <a16:creationId xmlns:a16="http://schemas.microsoft.com/office/drawing/2014/main" id="{AA672814-3310-4981-95BC-C5CFDBBD5B96}"/>
            </a:ext>
          </a:extLst>
        </xdr:cNvPr>
        <xdr:cNvCxnSpPr/>
      </xdr:nvCxnSpPr>
      <xdr:spPr>
        <a:xfrm>
          <a:off x="6651171" y="17683994"/>
          <a:ext cx="1590675"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16</xdr:col>
      <xdr:colOff>174626</xdr:colOff>
      <xdr:row>91</xdr:row>
      <xdr:rowOff>120652</xdr:rowOff>
    </xdr:from>
    <xdr:to>
      <xdr:col>20</xdr:col>
      <xdr:colOff>114300</xdr:colOff>
      <xdr:row>91</xdr:row>
      <xdr:rowOff>381000</xdr:rowOff>
    </xdr:to>
    <xdr:sp macro="" textlink="">
      <xdr:nvSpPr>
        <xdr:cNvPr id="27" name="正方形/長方形 26">
          <a:extLst>
            <a:ext uri="{FF2B5EF4-FFF2-40B4-BE49-F238E27FC236}">
              <a16:creationId xmlns:a16="http://schemas.microsoft.com/office/drawing/2014/main" id="{49182145-B83C-460D-8674-FC68707B305A}"/>
            </a:ext>
          </a:extLst>
        </xdr:cNvPr>
        <xdr:cNvSpPr/>
      </xdr:nvSpPr>
      <xdr:spPr>
        <a:xfrm>
          <a:off x="6442076" y="21628102"/>
          <a:ext cx="739774" cy="260348"/>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電柵設置</a:t>
          </a:r>
        </a:p>
      </xdr:txBody>
    </xdr:sp>
    <xdr:clientData/>
  </xdr:twoCellAnchor>
  <xdr:twoCellAnchor>
    <xdr:from>
      <xdr:col>29</xdr:col>
      <xdr:colOff>168274</xdr:colOff>
      <xdr:row>82</xdr:row>
      <xdr:rowOff>114300</xdr:rowOff>
    </xdr:from>
    <xdr:to>
      <xdr:col>31</xdr:col>
      <xdr:colOff>167216</xdr:colOff>
      <xdr:row>82</xdr:row>
      <xdr:rowOff>117475</xdr:rowOff>
    </xdr:to>
    <xdr:cxnSp macro="">
      <xdr:nvCxnSpPr>
        <xdr:cNvPr id="28" name="直線矢印コネクタ 27">
          <a:extLst>
            <a:ext uri="{FF2B5EF4-FFF2-40B4-BE49-F238E27FC236}">
              <a16:creationId xmlns:a16="http://schemas.microsoft.com/office/drawing/2014/main" id="{9A452F01-4A4E-4D46-961C-3DEE5C484152}"/>
            </a:ext>
          </a:extLst>
        </xdr:cNvPr>
        <xdr:cNvCxnSpPr/>
      </xdr:nvCxnSpPr>
      <xdr:spPr>
        <a:xfrm>
          <a:off x="9036049" y="17535525"/>
          <a:ext cx="398992" cy="3175"/>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31</xdr:col>
      <xdr:colOff>28575</xdr:colOff>
      <xdr:row>80</xdr:row>
      <xdr:rowOff>71816</xdr:rowOff>
    </xdr:from>
    <xdr:to>
      <xdr:col>33</xdr:col>
      <xdr:colOff>28576</xdr:colOff>
      <xdr:row>80</xdr:row>
      <xdr:rowOff>74991</xdr:rowOff>
    </xdr:to>
    <xdr:cxnSp macro="">
      <xdr:nvCxnSpPr>
        <xdr:cNvPr id="30" name="直線矢印コネクタ 29">
          <a:extLst>
            <a:ext uri="{FF2B5EF4-FFF2-40B4-BE49-F238E27FC236}">
              <a16:creationId xmlns:a16="http://schemas.microsoft.com/office/drawing/2014/main" id="{74548BE2-E4CF-43F1-B8DE-EA2409E729BC}"/>
            </a:ext>
          </a:extLst>
        </xdr:cNvPr>
        <xdr:cNvCxnSpPr/>
      </xdr:nvCxnSpPr>
      <xdr:spPr>
        <a:xfrm>
          <a:off x="9296400" y="16616741"/>
          <a:ext cx="400051" cy="3175"/>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74840</xdr:colOff>
      <xdr:row>84</xdr:row>
      <xdr:rowOff>80434</xdr:rowOff>
    </xdr:from>
    <xdr:to>
      <xdr:col>21</xdr:col>
      <xdr:colOff>19050</xdr:colOff>
      <xdr:row>84</xdr:row>
      <xdr:rowOff>304800</xdr:rowOff>
    </xdr:to>
    <xdr:sp macro="" textlink="">
      <xdr:nvSpPr>
        <xdr:cNvPr id="31" name="正方形/長方形 30">
          <a:extLst>
            <a:ext uri="{FF2B5EF4-FFF2-40B4-BE49-F238E27FC236}">
              <a16:creationId xmlns:a16="http://schemas.microsoft.com/office/drawing/2014/main" id="{14CE784F-3665-47E7-8D45-4E5611E160E3}"/>
            </a:ext>
          </a:extLst>
        </xdr:cNvPr>
        <xdr:cNvSpPr/>
      </xdr:nvSpPr>
      <xdr:spPr>
        <a:xfrm>
          <a:off x="6542315" y="18377959"/>
          <a:ext cx="744310" cy="224366"/>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伐採作業</a:t>
          </a:r>
          <a:endParaRPr kumimoji="1" lang="en-US" altLang="ja-JP" sz="1000">
            <a:solidFill>
              <a:schemeClr val="tx1"/>
            </a:solidFill>
            <a:latin typeface="BIZ UDPゴシック" panose="020B0400000000000000" pitchFamily="50" charset="-128"/>
            <a:ea typeface="BIZ UDPゴシック" panose="020B0400000000000000" pitchFamily="50" charset="-128"/>
          </a:endParaRPr>
        </a:p>
      </xdr:txBody>
    </xdr:sp>
    <xdr:clientData/>
  </xdr:twoCellAnchor>
  <xdr:twoCellAnchor>
    <xdr:from>
      <xdr:col>17</xdr:col>
      <xdr:colOff>34924</xdr:colOff>
      <xdr:row>83</xdr:row>
      <xdr:rowOff>195791</xdr:rowOff>
    </xdr:from>
    <xdr:to>
      <xdr:col>22</xdr:col>
      <xdr:colOff>19051</xdr:colOff>
      <xdr:row>83</xdr:row>
      <xdr:rowOff>428625</xdr:rowOff>
    </xdr:to>
    <xdr:sp macro="" textlink="">
      <xdr:nvSpPr>
        <xdr:cNvPr id="32" name="正方形/長方形 31">
          <a:extLst>
            <a:ext uri="{FF2B5EF4-FFF2-40B4-BE49-F238E27FC236}">
              <a16:creationId xmlns:a16="http://schemas.microsoft.com/office/drawing/2014/main" id="{1A9210F1-2776-4C2F-A855-30DB9F0BCB20}"/>
            </a:ext>
          </a:extLst>
        </xdr:cNvPr>
        <xdr:cNvSpPr/>
      </xdr:nvSpPr>
      <xdr:spPr>
        <a:xfrm>
          <a:off x="6502399" y="18055166"/>
          <a:ext cx="984252" cy="232834"/>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風倒木の除去</a:t>
          </a:r>
        </a:p>
      </xdr:txBody>
    </xdr:sp>
    <xdr:clientData/>
  </xdr:twoCellAnchor>
  <xdr:twoCellAnchor>
    <xdr:from>
      <xdr:col>22</xdr:col>
      <xdr:colOff>144991</xdr:colOff>
      <xdr:row>82</xdr:row>
      <xdr:rowOff>357716</xdr:rowOff>
    </xdr:from>
    <xdr:to>
      <xdr:col>28</xdr:col>
      <xdr:colOff>114300</xdr:colOff>
      <xdr:row>83</xdr:row>
      <xdr:rowOff>142875</xdr:rowOff>
    </xdr:to>
    <xdr:sp macro="" textlink="">
      <xdr:nvSpPr>
        <xdr:cNvPr id="33" name="正方形/長方形 32">
          <a:extLst>
            <a:ext uri="{FF2B5EF4-FFF2-40B4-BE49-F238E27FC236}">
              <a16:creationId xmlns:a16="http://schemas.microsoft.com/office/drawing/2014/main" id="{69042E50-8023-4089-B739-C152A468B94C}"/>
            </a:ext>
          </a:extLst>
        </xdr:cNvPr>
        <xdr:cNvSpPr/>
      </xdr:nvSpPr>
      <xdr:spPr>
        <a:xfrm>
          <a:off x="7612591" y="17778941"/>
          <a:ext cx="1169459" cy="223309"/>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鳥獣防護柵設置</a:t>
          </a:r>
        </a:p>
      </xdr:txBody>
    </xdr:sp>
    <xdr:clientData/>
  </xdr:twoCellAnchor>
  <xdr:twoCellAnchor>
    <xdr:from>
      <xdr:col>20</xdr:col>
      <xdr:colOff>77409</xdr:colOff>
      <xdr:row>86</xdr:row>
      <xdr:rowOff>296334</xdr:rowOff>
    </xdr:from>
    <xdr:to>
      <xdr:col>22</xdr:col>
      <xdr:colOff>133350</xdr:colOff>
      <xdr:row>87</xdr:row>
      <xdr:rowOff>95250</xdr:rowOff>
    </xdr:to>
    <xdr:sp macro="" textlink="">
      <xdr:nvSpPr>
        <xdr:cNvPr id="34" name="正方形/長方形 33">
          <a:extLst>
            <a:ext uri="{FF2B5EF4-FFF2-40B4-BE49-F238E27FC236}">
              <a16:creationId xmlns:a16="http://schemas.microsoft.com/office/drawing/2014/main" id="{A63002C1-B1DD-4319-A16B-D0291A40D32B}"/>
            </a:ext>
          </a:extLst>
        </xdr:cNvPr>
        <xdr:cNvSpPr/>
      </xdr:nvSpPr>
      <xdr:spPr>
        <a:xfrm>
          <a:off x="7144959" y="19470159"/>
          <a:ext cx="455991" cy="237066"/>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集積</a:t>
          </a:r>
        </a:p>
      </xdr:txBody>
    </xdr:sp>
    <xdr:clientData/>
  </xdr:twoCellAnchor>
  <xdr:twoCellAnchor>
    <xdr:from>
      <xdr:col>26</xdr:col>
      <xdr:colOff>164797</xdr:colOff>
      <xdr:row>82</xdr:row>
      <xdr:rowOff>283481</xdr:rowOff>
    </xdr:from>
    <xdr:to>
      <xdr:col>30</xdr:col>
      <xdr:colOff>164797</xdr:colOff>
      <xdr:row>82</xdr:row>
      <xdr:rowOff>283481</xdr:rowOff>
    </xdr:to>
    <xdr:cxnSp macro="">
      <xdr:nvCxnSpPr>
        <xdr:cNvPr id="35" name="直線矢印コネクタ 34">
          <a:extLst>
            <a:ext uri="{FF2B5EF4-FFF2-40B4-BE49-F238E27FC236}">
              <a16:creationId xmlns:a16="http://schemas.microsoft.com/office/drawing/2014/main" id="{3B36EB07-A289-4E44-8A6A-A01C49AF4931}"/>
            </a:ext>
          </a:extLst>
        </xdr:cNvPr>
        <xdr:cNvCxnSpPr/>
      </xdr:nvCxnSpPr>
      <xdr:spPr>
        <a:xfrm>
          <a:off x="8432497" y="17704706"/>
          <a:ext cx="800100"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94495</xdr:colOff>
      <xdr:row>85</xdr:row>
      <xdr:rowOff>131689</xdr:rowOff>
    </xdr:from>
    <xdr:to>
      <xdr:col>37</xdr:col>
      <xdr:colOff>158449</xdr:colOff>
      <xdr:row>85</xdr:row>
      <xdr:rowOff>131689</xdr:rowOff>
    </xdr:to>
    <xdr:cxnSp macro="">
      <xdr:nvCxnSpPr>
        <xdr:cNvPr id="36" name="直線矢印コネクタ 35">
          <a:extLst>
            <a:ext uri="{FF2B5EF4-FFF2-40B4-BE49-F238E27FC236}">
              <a16:creationId xmlns:a16="http://schemas.microsoft.com/office/drawing/2014/main" id="{757F3231-E79F-44D1-B389-76C8119D7A39}"/>
            </a:ext>
          </a:extLst>
        </xdr:cNvPr>
        <xdr:cNvCxnSpPr/>
      </xdr:nvCxnSpPr>
      <xdr:spPr>
        <a:xfrm>
          <a:off x="8962270" y="18867364"/>
          <a:ext cx="1664154"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42787</xdr:colOff>
      <xdr:row>85</xdr:row>
      <xdr:rowOff>307522</xdr:rowOff>
    </xdr:from>
    <xdr:to>
      <xdr:col>25</xdr:col>
      <xdr:colOff>8770</xdr:colOff>
      <xdr:row>85</xdr:row>
      <xdr:rowOff>307522</xdr:rowOff>
    </xdr:to>
    <xdr:cxnSp macro="">
      <xdr:nvCxnSpPr>
        <xdr:cNvPr id="37" name="直線矢印コネクタ 36">
          <a:extLst>
            <a:ext uri="{FF2B5EF4-FFF2-40B4-BE49-F238E27FC236}">
              <a16:creationId xmlns:a16="http://schemas.microsoft.com/office/drawing/2014/main" id="{08DDE609-86A3-4541-8FF5-5B44353ABE93}"/>
            </a:ext>
          </a:extLst>
        </xdr:cNvPr>
        <xdr:cNvCxnSpPr/>
      </xdr:nvCxnSpPr>
      <xdr:spPr>
        <a:xfrm>
          <a:off x="6510262" y="19043197"/>
          <a:ext cx="1566183"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28</xdr:col>
      <xdr:colOff>163284</xdr:colOff>
      <xdr:row>85</xdr:row>
      <xdr:rowOff>329898</xdr:rowOff>
    </xdr:from>
    <xdr:to>
      <xdr:col>30</xdr:col>
      <xdr:colOff>162228</xdr:colOff>
      <xdr:row>85</xdr:row>
      <xdr:rowOff>333073</xdr:rowOff>
    </xdr:to>
    <xdr:cxnSp macro="">
      <xdr:nvCxnSpPr>
        <xdr:cNvPr id="38" name="直線矢印コネクタ 37">
          <a:extLst>
            <a:ext uri="{FF2B5EF4-FFF2-40B4-BE49-F238E27FC236}">
              <a16:creationId xmlns:a16="http://schemas.microsoft.com/office/drawing/2014/main" id="{1BD41D58-61FD-4533-BCAA-26182DEBB604}"/>
            </a:ext>
          </a:extLst>
        </xdr:cNvPr>
        <xdr:cNvCxnSpPr/>
      </xdr:nvCxnSpPr>
      <xdr:spPr>
        <a:xfrm>
          <a:off x="8831034" y="19065573"/>
          <a:ext cx="398994" cy="3175"/>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33</xdr:col>
      <xdr:colOff>38100</xdr:colOff>
      <xdr:row>85</xdr:row>
      <xdr:rowOff>277133</xdr:rowOff>
    </xdr:from>
    <xdr:to>
      <xdr:col>38</xdr:col>
      <xdr:colOff>52613</xdr:colOff>
      <xdr:row>85</xdr:row>
      <xdr:rowOff>277133</xdr:rowOff>
    </xdr:to>
    <xdr:cxnSp macro="">
      <xdr:nvCxnSpPr>
        <xdr:cNvPr id="39" name="直線矢印コネクタ 38">
          <a:extLst>
            <a:ext uri="{FF2B5EF4-FFF2-40B4-BE49-F238E27FC236}">
              <a16:creationId xmlns:a16="http://schemas.microsoft.com/office/drawing/2014/main" id="{35FA67EB-E4EF-4E59-8CF2-F941AC2C2588}"/>
            </a:ext>
          </a:extLst>
        </xdr:cNvPr>
        <xdr:cNvCxnSpPr/>
      </xdr:nvCxnSpPr>
      <xdr:spPr>
        <a:xfrm flipV="1">
          <a:off x="9705975" y="19012808"/>
          <a:ext cx="1014638"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30</xdr:col>
      <xdr:colOff>67429</xdr:colOff>
      <xdr:row>88</xdr:row>
      <xdr:rowOff>311907</xdr:rowOff>
    </xdr:from>
    <xdr:to>
      <xdr:col>38</xdr:col>
      <xdr:colOff>131383</xdr:colOff>
      <xdr:row>88</xdr:row>
      <xdr:rowOff>311907</xdr:rowOff>
    </xdr:to>
    <xdr:cxnSp macro="">
      <xdr:nvCxnSpPr>
        <xdr:cNvPr id="40" name="直線矢印コネクタ 39">
          <a:extLst>
            <a:ext uri="{FF2B5EF4-FFF2-40B4-BE49-F238E27FC236}">
              <a16:creationId xmlns:a16="http://schemas.microsoft.com/office/drawing/2014/main" id="{A3377038-5E0E-4126-BB2C-506456059E0A}"/>
            </a:ext>
          </a:extLst>
        </xdr:cNvPr>
        <xdr:cNvCxnSpPr/>
      </xdr:nvCxnSpPr>
      <xdr:spPr>
        <a:xfrm>
          <a:off x="9135229" y="20362032"/>
          <a:ext cx="1664154"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123825</xdr:colOff>
      <xdr:row>88</xdr:row>
      <xdr:rowOff>182033</xdr:rowOff>
    </xdr:from>
    <xdr:to>
      <xdr:col>39</xdr:col>
      <xdr:colOff>181001</xdr:colOff>
      <xdr:row>88</xdr:row>
      <xdr:rowOff>182033</xdr:rowOff>
    </xdr:to>
    <xdr:cxnSp macro="">
      <xdr:nvCxnSpPr>
        <xdr:cNvPr id="41" name="直線矢印コネクタ 40">
          <a:extLst>
            <a:ext uri="{FF2B5EF4-FFF2-40B4-BE49-F238E27FC236}">
              <a16:creationId xmlns:a16="http://schemas.microsoft.com/office/drawing/2014/main" id="{1DBCC425-4406-413F-AEDF-D3471AB7E341}"/>
            </a:ext>
          </a:extLst>
        </xdr:cNvPr>
        <xdr:cNvCxnSpPr/>
      </xdr:nvCxnSpPr>
      <xdr:spPr>
        <a:xfrm>
          <a:off x="8991600" y="20232158"/>
          <a:ext cx="2057426"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37797</xdr:colOff>
      <xdr:row>88</xdr:row>
      <xdr:rowOff>174022</xdr:rowOff>
    </xdr:from>
    <xdr:to>
      <xdr:col>29</xdr:col>
      <xdr:colOff>47322</xdr:colOff>
      <xdr:row>88</xdr:row>
      <xdr:rowOff>174022</xdr:rowOff>
    </xdr:to>
    <xdr:cxnSp macro="">
      <xdr:nvCxnSpPr>
        <xdr:cNvPr id="44" name="直線矢印コネクタ 43">
          <a:extLst>
            <a:ext uri="{FF2B5EF4-FFF2-40B4-BE49-F238E27FC236}">
              <a16:creationId xmlns:a16="http://schemas.microsoft.com/office/drawing/2014/main" id="{A097E520-3938-4095-8676-EA199FC80F4F}"/>
            </a:ext>
          </a:extLst>
        </xdr:cNvPr>
        <xdr:cNvCxnSpPr/>
      </xdr:nvCxnSpPr>
      <xdr:spPr>
        <a:xfrm>
          <a:off x="6505272" y="20224147"/>
          <a:ext cx="2409825"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22</xdr:col>
      <xdr:colOff>81491</xdr:colOff>
      <xdr:row>88</xdr:row>
      <xdr:rowOff>291647</xdr:rowOff>
    </xdr:from>
    <xdr:to>
      <xdr:col>29</xdr:col>
      <xdr:colOff>32506</xdr:colOff>
      <xdr:row>88</xdr:row>
      <xdr:rowOff>291647</xdr:rowOff>
    </xdr:to>
    <xdr:cxnSp macro="">
      <xdr:nvCxnSpPr>
        <xdr:cNvPr id="45" name="直線矢印コネクタ 44">
          <a:extLst>
            <a:ext uri="{FF2B5EF4-FFF2-40B4-BE49-F238E27FC236}">
              <a16:creationId xmlns:a16="http://schemas.microsoft.com/office/drawing/2014/main" id="{8E6547B9-35AB-4529-8B19-7E61F072058D}"/>
            </a:ext>
          </a:extLst>
        </xdr:cNvPr>
        <xdr:cNvCxnSpPr/>
      </xdr:nvCxnSpPr>
      <xdr:spPr>
        <a:xfrm>
          <a:off x="7549091" y="20341772"/>
          <a:ext cx="1351190"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16</xdr:col>
      <xdr:colOff>146049</xdr:colOff>
      <xdr:row>88</xdr:row>
      <xdr:rowOff>355600</xdr:rowOff>
    </xdr:from>
    <xdr:to>
      <xdr:col>21</xdr:col>
      <xdr:colOff>104775</xdr:colOff>
      <xdr:row>89</xdr:row>
      <xdr:rowOff>152400</xdr:rowOff>
    </xdr:to>
    <xdr:sp macro="" textlink="">
      <xdr:nvSpPr>
        <xdr:cNvPr id="48" name="正方形/長方形 47">
          <a:extLst>
            <a:ext uri="{FF2B5EF4-FFF2-40B4-BE49-F238E27FC236}">
              <a16:creationId xmlns:a16="http://schemas.microsoft.com/office/drawing/2014/main" id="{4EFF8DD3-F937-4377-81CF-CFCFC7B11CC3}"/>
            </a:ext>
          </a:extLst>
        </xdr:cNvPr>
        <xdr:cNvSpPr/>
      </xdr:nvSpPr>
      <xdr:spPr>
        <a:xfrm>
          <a:off x="6413499" y="20405725"/>
          <a:ext cx="958851" cy="234950"/>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雑草木の刈払</a:t>
          </a:r>
        </a:p>
      </xdr:txBody>
    </xdr:sp>
    <xdr:clientData/>
  </xdr:twoCellAnchor>
  <xdr:twoCellAnchor>
    <xdr:from>
      <xdr:col>21</xdr:col>
      <xdr:colOff>122764</xdr:colOff>
      <xdr:row>84</xdr:row>
      <xdr:rowOff>84819</xdr:rowOff>
    </xdr:from>
    <xdr:to>
      <xdr:col>24</xdr:col>
      <xdr:colOff>0</xdr:colOff>
      <xdr:row>84</xdr:row>
      <xdr:rowOff>323850</xdr:rowOff>
    </xdr:to>
    <xdr:sp macro="" textlink="">
      <xdr:nvSpPr>
        <xdr:cNvPr id="49" name="正方形/長方形 48">
          <a:extLst>
            <a:ext uri="{FF2B5EF4-FFF2-40B4-BE49-F238E27FC236}">
              <a16:creationId xmlns:a16="http://schemas.microsoft.com/office/drawing/2014/main" id="{DDDF44C4-6E95-4911-A805-FC51476EC40A}"/>
            </a:ext>
          </a:extLst>
        </xdr:cNvPr>
        <xdr:cNvSpPr/>
      </xdr:nvSpPr>
      <xdr:spPr>
        <a:xfrm>
          <a:off x="7390339" y="18382344"/>
          <a:ext cx="477311" cy="239031"/>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集材</a:t>
          </a:r>
          <a:endParaRPr kumimoji="1" lang="ja-JP" altLang="en-US" sz="1000">
            <a:solidFill>
              <a:schemeClr val="tx1"/>
            </a:solidFill>
            <a:latin typeface="ＭＳ 明朝" panose="02020609040205080304" pitchFamily="17" charset="-128"/>
            <a:ea typeface="ＭＳ 明朝" panose="02020609040205080304" pitchFamily="17" charset="-128"/>
          </a:endParaRPr>
        </a:p>
      </xdr:txBody>
    </xdr:sp>
    <xdr:clientData/>
  </xdr:twoCellAnchor>
  <xdr:twoCellAnchor>
    <xdr:from>
      <xdr:col>19</xdr:col>
      <xdr:colOff>182638</xdr:colOff>
      <xdr:row>89</xdr:row>
      <xdr:rowOff>232531</xdr:rowOff>
    </xdr:from>
    <xdr:to>
      <xdr:col>22</xdr:col>
      <xdr:colOff>38100</xdr:colOff>
      <xdr:row>89</xdr:row>
      <xdr:rowOff>466725</xdr:rowOff>
    </xdr:to>
    <xdr:sp macro="" textlink="">
      <xdr:nvSpPr>
        <xdr:cNvPr id="50" name="正方形/長方形 49">
          <a:extLst>
            <a:ext uri="{FF2B5EF4-FFF2-40B4-BE49-F238E27FC236}">
              <a16:creationId xmlns:a16="http://schemas.microsoft.com/office/drawing/2014/main" id="{AD51FC48-D31A-411B-BF0A-05AC48E661E3}"/>
            </a:ext>
          </a:extLst>
        </xdr:cNvPr>
        <xdr:cNvSpPr/>
      </xdr:nvSpPr>
      <xdr:spPr>
        <a:xfrm>
          <a:off x="7050163" y="20720806"/>
          <a:ext cx="455537" cy="234194"/>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集材</a:t>
          </a:r>
          <a:endParaRPr kumimoji="1" lang="ja-JP" altLang="en-US" sz="1000">
            <a:solidFill>
              <a:schemeClr val="tx1"/>
            </a:solidFill>
            <a:latin typeface="ＭＳ 明朝" panose="02020609040205080304" pitchFamily="17" charset="-128"/>
            <a:ea typeface="ＭＳ 明朝" panose="02020609040205080304" pitchFamily="17" charset="-128"/>
          </a:endParaRPr>
        </a:p>
      </xdr:txBody>
    </xdr:sp>
    <xdr:clientData/>
  </xdr:twoCellAnchor>
  <xdr:twoCellAnchor>
    <xdr:from>
      <xdr:col>16</xdr:col>
      <xdr:colOff>125942</xdr:colOff>
      <xdr:row>89</xdr:row>
      <xdr:rowOff>243416</xdr:rowOff>
    </xdr:from>
    <xdr:to>
      <xdr:col>19</xdr:col>
      <xdr:colOff>38101</xdr:colOff>
      <xdr:row>89</xdr:row>
      <xdr:rowOff>466725</xdr:rowOff>
    </xdr:to>
    <xdr:sp macro="" textlink="">
      <xdr:nvSpPr>
        <xdr:cNvPr id="51" name="正方形/長方形 50">
          <a:extLst>
            <a:ext uri="{FF2B5EF4-FFF2-40B4-BE49-F238E27FC236}">
              <a16:creationId xmlns:a16="http://schemas.microsoft.com/office/drawing/2014/main" id="{32D684EA-D709-45FE-89AF-54B13C3CD30F}"/>
            </a:ext>
          </a:extLst>
        </xdr:cNvPr>
        <xdr:cNvSpPr/>
      </xdr:nvSpPr>
      <xdr:spPr>
        <a:xfrm>
          <a:off x="6393392" y="20731691"/>
          <a:ext cx="512234" cy="223309"/>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伐採</a:t>
          </a:r>
          <a:endParaRPr kumimoji="1" lang="en-US" altLang="ja-JP" sz="1000">
            <a:solidFill>
              <a:schemeClr val="tx1"/>
            </a:solidFill>
            <a:latin typeface="BIZ UDPゴシック" panose="020B0400000000000000" pitchFamily="50" charset="-128"/>
            <a:ea typeface="BIZ UDPゴシック" panose="020B0400000000000000" pitchFamily="50" charset="-128"/>
          </a:endParaRPr>
        </a:p>
        <a:p>
          <a:pPr algn="ctr"/>
          <a:endParaRPr kumimoji="1" lang="ja-JP" altLang="en-US" sz="1000">
            <a:solidFill>
              <a:schemeClr val="tx1"/>
            </a:solidFill>
            <a:latin typeface="ＭＳ 明朝" panose="02020609040205080304" pitchFamily="17" charset="-128"/>
            <a:ea typeface="ＭＳ 明朝" panose="02020609040205080304" pitchFamily="17" charset="-128"/>
          </a:endParaRPr>
        </a:p>
      </xdr:txBody>
    </xdr:sp>
    <xdr:clientData/>
  </xdr:twoCellAnchor>
  <xdr:twoCellAnchor>
    <xdr:from>
      <xdr:col>31</xdr:col>
      <xdr:colOff>170391</xdr:colOff>
      <xdr:row>88</xdr:row>
      <xdr:rowOff>372533</xdr:rowOff>
    </xdr:from>
    <xdr:to>
      <xdr:col>34</xdr:col>
      <xdr:colOff>28575</xdr:colOff>
      <xdr:row>89</xdr:row>
      <xdr:rowOff>161925</xdr:rowOff>
    </xdr:to>
    <xdr:sp macro="" textlink="">
      <xdr:nvSpPr>
        <xdr:cNvPr id="52" name="正方形/長方形 51">
          <a:extLst>
            <a:ext uri="{FF2B5EF4-FFF2-40B4-BE49-F238E27FC236}">
              <a16:creationId xmlns:a16="http://schemas.microsoft.com/office/drawing/2014/main" id="{78B43F9B-8285-4E65-816B-BDD92F675AEC}"/>
            </a:ext>
          </a:extLst>
        </xdr:cNvPr>
        <xdr:cNvSpPr/>
      </xdr:nvSpPr>
      <xdr:spPr>
        <a:xfrm>
          <a:off x="9438216" y="20422658"/>
          <a:ext cx="458259" cy="227542"/>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植付</a:t>
          </a:r>
        </a:p>
      </xdr:txBody>
    </xdr:sp>
    <xdr:clientData/>
  </xdr:twoCellAnchor>
  <xdr:twoCellAnchor>
    <xdr:from>
      <xdr:col>23</xdr:col>
      <xdr:colOff>73027</xdr:colOff>
      <xdr:row>86</xdr:row>
      <xdr:rowOff>303743</xdr:rowOff>
    </xdr:from>
    <xdr:to>
      <xdr:col>30</xdr:col>
      <xdr:colOff>0</xdr:colOff>
      <xdr:row>87</xdr:row>
      <xdr:rowOff>95251</xdr:rowOff>
    </xdr:to>
    <xdr:sp macro="" textlink="">
      <xdr:nvSpPr>
        <xdr:cNvPr id="58" name="正方形/長方形 57">
          <a:extLst>
            <a:ext uri="{FF2B5EF4-FFF2-40B4-BE49-F238E27FC236}">
              <a16:creationId xmlns:a16="http://schemas.microsoft.com/office/drawing/2014/main" id="{21C13ED1-5F63-4B8E-BE1B-DE9FF96C0D26}"/>
            </a:ext>
          </a:extLst>
        </xdr:cNvPr>
        <xdr:cNvSpPr/>
      </xdr:nvSpPr>
      <xdr:spPr>
        <a:xfrm>
          <a:off x="7740652" y="19477568"/>
          <a:ext cx="1327148" cy="229658"/>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森林の調査・見回り</a:t>
          </a:r>
        </a:p>
      </xdr:txBody>
    </xdr:sp>
    <xdr:clientData/>
  </xdr:twoCellAnchor>
  <xdr:twoCellAnchor>
    <xdr:from>
      <xdr:col>32</xdr:col>
      <xdr:colOff>131234</xdr:colOff>
      <xdr:row>89</xdr:row>
      <xdr:rowOff>221191</xdr:rowOff>
    </xdr:from>
    <xdr:to>
      <xdr:col>39</xdr:col>
      <xdr:colOff>0</xdr:colOff>
      <xdr:row>89</xdr:row>
      <xdr:rowOff>466725</xdr:rowOff>
    </xdr:to>
    <xdr:sp macro="" textlink="">
      <xdr:nvSpPr>
        <xdr:cNvPr id="59" name="正方形/長方形 58">
          <a:extLst>
            <a:ext uri="{FF2B5EF4-FFF2-40B4-BE49-F238E27FC236}">
              <a16:creationId xmlns:a16="http://schemas.microsoft.com/office/drawing/2014/main" id="{E72AC11F-87C9-4AD4-A54A-B644D25904D3}"/>
            </a:ext>
          </a:extLst>
        </xdr:cNvPr>
        <xdr:cNvSpPr/>
      </xdr:nvSpPr>
      <xdr:spPr>
        <a:xfrm>
          <a:off x="9599084" y="20709466"/>
          <a:ext cx="1268941" cy="245534"/>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森林の調査・見回り</a:t>
          </a:r>
        </a:p>
      </xdr:txBody>
    </xdr:sp>
    <xdr:clientData/>
  </xdr:twoCellAnchor>
  <xdr:twoCellAnchor>
    <xdr:from>
      <xdr:col>22</xdr:col>
      <xdr:colOff>136525</xdr:colOff>
      <xdr:row>83</xdr:row>
      <xdr:rowOff>214842</xdr:rowOff>
    </xdr:from>
    <xdr:to>
      <xdr:col>29</xdr:col>
      <xdr:colOff>28575</xdr:colOff>
      <xdr:row>84</xdr:row>
      <xdr:rowOff>0</xdr:rowOff>
    </xdr:to>
    <xdr:sp macro="" textlink="">
      <xdr:nvSpPr>
        <xdr:cNvPr id="60" name="正方形/長方形 59">
          <a:extLst>
            <a:ext uri="{FF2B5EF4-FFF2-40B4-BE49-F238E27FC236}">
              <a16:creationId xmlns:a16="http://schemas.microsoft.com/office/drawing/2014/main" id="{E16F59D0-CCB4-4EAB-A520-42E52E7E3136}"/>
            </a:ext>
          </a:extLst>
        </xdr:cNvPr>
        <xdr:cNvSpPr/>
      </xdr:nvSpPr>
      <xdr:spPr>
        <a:xfrm>
          <a:off x="7604125" y="18074217"/>
          <a:ext cx="1292225" cy="223308"/>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森林の調査・見回り</a:t>
          </a:r>
        </a:p>
      </xdr:txBody>
    </xdr:sp>
    <xdr:clientData/>
  </xdr:twoCellAnchor>
  <xdr:twoCellAnchor>
    <xdr:from>
      <xdr:col>32</xdr:col>
      <xdr:colOff>121709</xdr:colOff>
      <xdr:row>80</xdr:row>
      <xdr:rowOff>207131</xdr:rowOff>
    </xdr:from>
    <xdr:to>
      <xdr:col>38</xdr:col>
      <xdr:colOff>190500</xdr:colOff>
      <xdr:row>81</xdr:row>
      <xdr:rowOff>19050</xdr:rowOff>
    </xdr:to>
    <xdr:sp macro="" textlink="">
      <xdr:nvSpPr>
        <xdr:cNvPr id="61" name="正方形/長方形 60">
          <a:extLst>
            <a:ext uri="{FF2B5EF4-FFF2-40B4-BE49-F238E27FC236}">
              <a16:creationId xmlns:a16="http://schemas.microsoft.com/office/drawing/2014/main" id="{B3BBF808-A19B-4009-967D-9FAF78833C16}"/>
            </a:ext>
          </a:extLst>
        </xdr:cNvPr>
        <xdr:cNvSpPr/>
      </xdr:nvSpPr>
      <xdr:spPr>
        <a:xfrm>
          <a:off x="9589559" y="16752056"/>
          <a:ext cx="1268941" cy="250069"/>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森林の調査・見回り</a:t>
          </a:r>
        </a:p>
      </xdr:txBody>
    </xdr:sp>
    <xdr:clientData/>
  </xdr:twoCellAnchor>
  <xdr:twoCellAnchor>
    <xdr:from>
      <xdr:col>30</xdr:col>
      <xdr:colOff>97367</xdr:colOff>
      <xdr:row>86</xdr:row>
      <xdr:rowOff>302683</xdr:rowOff>
    </xdr:from>
    <xdr:to>
      <xdr:col>35</xdr:col>
      <xdr:colOff>66675</xdr:colOff>
      <xdr:row>87</xdr:row>
      <xdr:rowOff>85725</xdr:rowOff>
    </xdr:to>
    <xdr:sp macro="" textlink="">
      <xdr:nvSpPr>
        <xdr:cNvPr id="70" name="正方形/長方形 69">
          <a:extLst>
            <a:ext uri="{FF2B5EF4-FFF2-40B4-BE49-F238E27FC236}">
              <a16:creationId xmlns:a16="http://schemas.microsoft.com/office/drawing/2014/main" id="{D46E88BC-935D-468E-B57D-39DC97EA59B5}"/>
            </a:ext>
          </a:extLst>
        </xdr:cNvPr>
        <xdr:cNvSpPr/>
      </xdr:nvSpPr>
      <xdr:spPr>
        <a:xfrm>
          <a:off x="9165167" y="19476508"/>
          <a:ext cx="969433" cy="221192"/>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チッパー処理</a:t>
          </a:r>
        </a:p>
      </xdr:txBody>
    </xdr:sp>
    <xdr:clientData/>
  </xdr:twoCellAnchor>
  <xdr:twoCellAnchor>
    <xdr:from>
      <xdr:col>24</xdr:col>
      <xdr:colOff>124127</xdr:colOff>
      <xdr:row>84</xdr:row>
      <xdr:rowOff>88902</xdr:rowOff>
    </xdr:from>
    <xdr:to>
      <xdr:col>26</xdr:col>
      <xdr:colOff>171450</xdr:colOff>
      <xdr:row>84</xdr:row>
      <xdr:rowOff>314326</xdr:rowOff>
    </xdr:to>
    <xdr:sp macro="" textlink="">
      <xdr:nvSpPr>
        <xdr:cNvPr id="71" name="正方形/長方形 70">
          <a:extLst>
            <a:ext uri="{FF2B5EF4-FFF2-40B4-BE49-F238E27FC236}">
              <a16:creationId xmlns:a16="http://schemas.microsoft.com/office/drawing/2014/main" id="{3204C107-3FBA-4040-B29E-7405D54F8E77}"/>
            </a:ext>
          </a:extLst>
        </xdr:cNvPr>
        <xdr:cNvSpPr/>
      </xdr:nvSpPr>
      <xdr:spPr>
        <a:xfrm>
          <a:off x="7991777" y="18386427"/>
          <a:ext cx="447373" cy="225424"/>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造材</a:t>
          </a:r>
          <a:endParaRPr kumimoji="1" lang="en-US" altLang="ja-JP" sz="1000">
            <a:solidFill>
              <a:schemeClr val="tx1"/>
            </a:solidFill>
            <a:latin typeface="BIZ UDPゴシック" panose="020B0400000000000000" pitchFamily="50" charset="-128"/>
            <a:ea typeface="BIZ UDPゴシック" panose="020B0400000000000000" pitchFamily="50" charset="-128"/>
          </a:endParaRPr>
        </a:p>
      </xdr:txBody>
    </xdr:sp>
    <xdr:clientData/>
  </xdr:twoCellAnchor>
  <xdr:twoCellAnchor>
    <xdr:from>
      <xdr:col>29</xdr:col>
      <xdr:colOff>53975</xdr:colOff>
      <xdr:row>89</xdr:row>
      <xdr:rowOff>255059</xdr:rowOff>
    </xdr:from>
    <xdr:to>
      <xdr:col>31</xdr:col>
      <xdr:colOff>180975</xdr:colOff>
      <xdr:row>89</xdr:row>
      <xdr:rowOff>476250</xdr:rowOff>
    </xdr:to>
    <xdr:sp macro="" textlink="">
      <xdr:nvSpPr>
        <xdr:cNvPr id="72" name="正方形/長方形 71">
          <a:extLst>
            <a:ext uri="{FF2B5EF4-FFF2-40B4-BE49-F238E27FC236}">
              <a16:creationId xmlns:a16="http://schemas.microsoft.com/office/drawing/2014/main" id="{5FA062EC-D827-485A-8757-7952C790D31D}"/>
            </a:ext>
          </a:extLst>
        </xdr:cNvPr>
        <xdr:cNvSpPr/>
      </xdr:nvSpPr>
      <xdr:spPr>
        <a:xfrm>
          <a:off x="8921750" y="20743334"/>
          <a:ext cx="527050" cy="221191"/>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加工</a:t>
          </a:r>
        </a:p>
      </xdr:txBody>
    </xdr:sp>
    <xdr:clientData/>
  </xdr:twoCellAnchor>
  <xdr:twoCellAnchor>
    <xdr:from>
      <xdr:col>34</xdr:col>
      <xdr:colOff>135466</xdr:colOff>
      <xdr:row>88</xdr:row>
      <xdr:rowOff>372534</xdr:rowOff>
    </xdr:from>
    <xdr:to>
      <xdr:col>37</xdr:col>
      <xdr:colOff>114300</xdr:colOff>
      <xdr:row>89</xdr:row>
      <xdr:rowOff>171450</xdr:rowOff>
    </xdr:to>
    <xdr:sp macro="" textlink="">
      <xdr:nvSpPr>
        <xdr:cNvPr id="73" name="正方形/長方形 72">
          <a:extLst>
            <a:ext uri="{FF2B5EF4-FFF2-40B4-BE49-F238E27FC236}">
              <a16:creationId xmlns:a16="http://schemas.microsoft.com/office/drawing/2014/main" id="{3E45B944-8E2C-4B5E-8E01-90961E7E415F}"/>
            </a:ext>
          </a:extLst>
        </xdr:cNvPr>
        <xdr:cNvSpPr/>
      </xdr:nvSpPr>
      <xdr:spPr>
        <a:xfrm>
          <a:off x="10003366" y="20422659"/>
          <a:ext cx="578909" cy="237066"/>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採取</a:t>
          </a:r>
        </a:p>
      </xdr:txBody>
    </xdr:sp>
    <xdr:clientData/>
  </xdr:twoCellAnchor>
  <xdr:twoCellAnchor>
    <xdr:from>
      <xdr:col>17</xdr:col>
      <xdr:colOff>69398</xdr:colOff>
      <xdr:row>82</xdr:row>
      <xdr:rowOff>342901</xdr:rowOff>
    </xdr:from>
    <xdr:to>
      <xdr:col>22</xdr:col>
      <xdr:colOff>66675</xdr:colOff>
      <xdr:row>83</xdr:row>
      <xdr:rowOff>133350</xdr:rowOff>
    </xdr:to>
    <xdr:sp macro="" textlink="">
      <xdr:nvSpPr>
        <xdr:cNvPr id="74" name="正方形/長方形 73">
          <a:extLst>
            <a:ext uri="{FF2B5EF4-FFF2-40B4-BE49-F238E27FC236}">
              <a16:creationId xmlns:a16="http://schemas.microsoft.com/office/drawing/2014/main" id="{81A95804-60E5-40C8-8C03-3C1AFAACED87}"/>
            </a:ext>
          </a:extLst>
        </xdr:cNvPr>
        <xdr:cNvSpPr/>
      </xdr:nvSpPr>
      <xdr:spPr>
        <a:xfrm>
          <a:off x="6536873" y="17764126"/>
          <a:ext cx="997402" cy="228599"/>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枯損木の除去</a:t>
          </a:r>
        </a:p>
      </xdr:txBody>
    </xdr:sp>
    <xdr:clientData/>
  </xdr:twoCellAnchor>
  <xdr:twoCellAnchor>
    <xdr:from>
      <xdr:col>36</xdr:col>
      <xdr:colOff>34019</xdr:colOff>
      <xdr:row>83</xdr:row>
      <xdr:rowOff>217715</xdr:rowOff>
    </xdr:from>
    <xdr:to>
      <xdr:col>40</xdr:col>
      <xdr:colOff>19051</xdr:colOff>
      <xdr:row>84</xdr:row>
      <xdr:rowOff>9525</xdr:rowOff>
    </xdr:to>
    <xdr:sp macro="" textlink="">
      <xdr:nvSpPr>
        <xdr:cNvPr id="75" name="正方形/長方形 74">
          <a:extLst>
            <a:ext uri="{FF2B5EF4-FFF2-40B4-BE49-F238E27FC236}">
              <a16:creationId xmlns:a16="http://schemas.microsoft.com/office/drawing/2014/main" id="{34DF304A-EB87-4421-8F15-C2E4640B38F6}"/>
            </a:ext>
          </a:extLst>
        </xdr:cNvPr>
        <xdr:cNvSpPr/>
      </xdr:nvSpPr>
      <xdr:spPr>
        <a:xfrm>
          <a:off x="10301969" y="18077090"/>
          <a:ext cx="785132" cy="229960"/>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薪生産</a:t>
          </a:r>
          <a:endParaRPr kumimoji="1" lang="en-US" altLang="ja-JP" sz="1000">
            <a:solidFill>
              <a:schemeClr val="tx1"/>
            </a:solidFill>
            <a:latin typeface="BIZ UDPゴシック" panose="020B0400000000000000" pitchFamily="50" charset="-128"/>
            <a:ea typeface="BIZ UDPゴシック" panose="020B0400000000000000" pitchFamily="50" charset="-128"/>
          </a:endParaRPr>
        </a:p>
      </xdr:txBody>
    </xdr:sp>
    <xdr:clientData/>
  </xdr:twoCellAnchor>
  <xdr:twoCellAnchor>
    <xdr:from>
      <xdr:col>29</xdr:col>
      <xdr:colOff>73479</xdr:colOff>
      <xdr:row>85</xdr:row>
      <xdr:rowOff>417738</xdr:rowOff>
    </xdr:from>
    <xdr:to>
      <xdr:col>35</xdr:col>
      <xdr:colOff>19051</xdr:colOff>
      <xdr:row>86</xdr:row>
      <xdr:rowOff>238125</xdr:rowOff>
    </xdr:to>
    <xdr:sp macro="" textlink="">
      <xdr:nvSpPr>
        <xdr:cNvPr id="76" name="正方形/長方形 75">
          <a:extLst>
            <a:ext uri="{FF2B5EF4-FFF2-40B4-BE49-F238E27FC236}">
              <a16:creationId xmlns:a16="http://schemas.microsoft.com/office/drawing/2014/main" id="{21D76974-2747-4FF2-895C-D2AE7242A1AB}"/>
            </a:ext>
          </a:extLst>
        </xdr:cNvPr>
        <xdr:cNvSpPr/>
      </xdr:nvSpPr>
      <xdr:spPr>
        <a:xfrm>
          <a:off x="8941254" y="19153413"/>
          <a:ext cx="1145722" cy="258537"/>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枯竹・折竹除去</a:t>
          </a:r>
        </a:p>
      </xdr:txBody>
    </xdr:sp>
    <xdr:clientData/>
  </xdr:twoCellAnchor>
  <xdr:twoCellAnchor>
    <xdr:from>
      <xdr:col>25</xdr:col>
      <xdr:colOff>85725</xdr:colOff>
      <xdr:row>89</xdr:row>
      <xdr:rowOff>228600</xdr:rowOff>
    </xdr:from>
    <xdr:to>
      <xdr:col>28</xdr:col>
      <xdr:colOff>47625</xdr:colOff>
      <xdr:row>89</xdr:row>
      <xdr:rowOff>485775</xdr:rowOff>
    </xdr:to>
    <xdr:sp macro="" textlink="">
      <xdr:nvSpPr>
        <xdr:cNvPr id="77" name="正方形/長方形 76">
          <a:extLst>
            <a:ext uri="{FF2B5EF4-FFF2-40B4-BE49-F238E27FC236}">
              <a16:creationId xmlns:a16="http://schemas.microsoft.com/office/drawing/2014/main" id="{26785FB9-9873-4746-B65C-E6AF7888A7E3}"/>
            </a:ext>
          </a:extLst>
        </xdr:cNvPr>
        <xdr:cNvSpPr/>
      </xdr:nvSpPr>
      <xdr:spPr>
        <a:xfrm>
          <a:off x="8153400" y="20716875"/>
          <a:ext cx="561975" cy="257175"/>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処理</a:t>
          </a:r>
          <a:endParaRPr kumimoji="1" lang="en-US" altLang="ja-JP" sz="1000">
            <a:solidFill>
              <a:schemeClr val="tx1"/>
            </a:solidFill>
            <a:latin typeface="BIZ UDPゴシック" panose="020B0400000000000000" pitchFamily="50" charset="-128"/>
            <a:ea typeface="BIZ UDPゴシック" panose="020B0400000000000000" pitchFamily="50" charset="-128"/>
          </a:endParaRPr>
        </a:p>
      </xdr:txBody>
    </xdr:sp>
    <xdr:clientData/>
  </xdr:twoCellAnchor>
  <xdr:twoCellAnchor>
    <xdr:from>
      <xdr:col>31</xdr:col>
      <xdr:colOff>61384</xdr:colOff>
      <xdr:row>85</xdr:row>
      <xdr:rowOff>300719</xdr:rowOff>
    </xdr:from>
    <xdr:to>
      <xdr:col>32</xdr:col>
      <xdr:colOff>184151</xdr:colOff>
      <xdr:row>85</xdr:row>
      <xdr:rowOff>300721</xdr:rowOff>
    </xdr:to>
    <xdr:cxnSp macro="">
      <xdr:nvCxnSpPr>
        <xdr:cNvPr id="78" name="直線矢印コネクタ 77">
          <a:extLst>
            <a:ext uri="{FF2B5EF4-FFF2-40B4-BE49-F238E27FC236}">
              <a16:creationId xmlns:a16="http://schemas.microsoft.com/office/drawing/2014/main" id="{7EFD6FF3-1302-41E0-9859-7B7E38273ED8}"/>
            </a:ext>
          </a:extLst>
        </xdr:cNvPr>
        <xdr:cNvCxnSpPr/>
      </xdr:nvCxnSpPr>
      <xdr:spPr>
        <a:xfrm flipV="1">
          <a:off x="9329209" y="19036394"/>
          <a:ext cx="322792" cy="2"/>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23</xdr:col>
      <xdr:colOff>34322</xdr:colOff>
      <xdr:row>87</xdr:row>
      <xdr:rowOff>140003</xdr:rowOff>
    </xdr:from>
    <xdr:to>
      <xdr:col>28</xdr:col>
      <xdr:colOff>190501</xdr:colOff>
      <xdr:row>87</xdr:row>
      <xdr:rowOff>371475</xdr:rowOff>
    </xdr:to>
    <xdr:sp macro="" textlink="">
      <xdr:nvSpPr>
        <xdr:cNvPr id="79" name="正方形/長方形 78">
          <a:extLst>
            <a:ext uri="{FF2B5EF4-FFF2-40B4-BE49-F238E27FC236}">
              <a16:creationId xmlns:a16="http://schemas.microsoft.com/office/drawing/2014/main" id="{F2F79B07-F722-4858-AFF2-DB216F1989FE}"/>
            </a:ext>
          </a:extLst>
        </xdr:cNvPr>
        <xdr:cNvSpPr/>
      </xdr:nvSpPr>
      <xdr:spPr>
        <a:xfrm>
          <a:off x="7701947" y="19751978"/>
          <a:ext cx="1156304" cy="231472"/>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モニタリング調査</a:t>
          </a:r>
        </a:p>
      </xdr:txBody>
    </xdr:sp>
    <xdr:clientData/>
  </xdr:twoCellAnchor>
  <xdr:twoCellAnchor>
    <xdr:from>
      <xdr:col>37</xdr:col>
      <xdr:colOff>106138</xdr:colOff>
      <xdr:row>81</xdr:row>
      <xdr:rowOff>110220</xdr:rowOff>
    </xdr:from>
    <xdr:to>
      <xdr:col>41</xdr:col>
      <xdr:colOff>152400</xdr:colOff>
      <xdr:row>81</xdr:row>
      <xdr:rowOff>342900</xdr:rowOff>
    </xdr:to>
    <xdr:sp macro="" textlink="">
      <xdr:nvSpPr>
        <xdr:cNvPr id="80" name="正方形/長方形 79">
          <a:extLst>
            <a:ext uri="{FF2B5EF4-FFF2-40B4-BE49-F238E27FC236}">
              <a16:creationId xmlns:a16="http://schemas.microsoft.com/office/drawing/2014/main" id="{A7498394-956A-4E1E-AD4E-3A102B06B055}"/>
            </a:ext>
          </a:extLst>
        </xdr:cNvPr>
        <xdr:cNvSpPr/>
      </xdr:nvSpPr>
      <xdr:spPr>
        <a:xfrm>
          <a:off x="10574113" y="17093295"/>
          <a:ext cx="846362" cy="232680"/>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安全講習会</a:t>
          </a:r>
        </a:p>
      </xdr:txBody>
    </xdr:sp>
    <xdr:clientData/>
  </xdr:twoCellAnchor>
  <xdr:twoCellAnchor>
    <xdr:from>
      <xdr:col>16</xdr:col>
      <xdr:colOff>174928</xdr:colOff>
      <xdr:row>85</xdr:row>
      <xdr:rowOff>137735</xdr:rowOff>
    </xdr:from>
    <xdr:to>
      <xdr:col>29</xdr:col>
      <xdr:colOff>2117</xdr:colOff>
      <xdr:row>85</xdr:row>
      <xdr:rowOff>137735</xdr:rowOff>
    </xdr:to>
    <xdr:cxnSp macro="">
      <xdr:nvCxnSpPr>
        <xdr:cNvPr id="81" name="直線矢印コネクタ 80">
          <a:extLst>
            <a:ext uri="{FF2B5EF4-FFF2-40B4-BE49-F238E27FC236}">
              <a16:creationId xmlns:a16="http://schemas.microsoft.com/office/drawing/2014/main" id="{E04AC988-B2C8-4195-92AF-A15625E9AB71}"/>
            </a:ext>
          </a:extLst>
        </xdr:cNvPr>
        <xdr:cNvCxnSpPr/>
      </xdr:nvCxnSpPr>
      <xdr:spPr>
        <a:xfrm>
          <a:off x="6442378" y="18873410"/>
          <a:ext cx="2427514"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26</xdr:col>
      <xdr:colOff>19805</xdr:colOff>
      <xdr:row>85</xdr:row>
      <xdr:rowOff>315234</xdr:rowOff>
    </xdr:from>
    <xdr:to>
      <xdr:col>28</xdr:col>
      <xdr:colOff>18748</xdr:colOff>
      <xdr:row>85</xdr:row>
      <xdr:rowOff>318409</xdr:rowOff>
    </xdr:to>
    <xdr:cxnSp macro="">
      <xdr:nvCxnSpPr>
        <xdr:cNvPr id="82" name="直線矢印コネクタ 81">
          <a:extLst>
            <a:ext uri="{FF2B5EF4-FFF2-40B4-BE49-F238E27FC236}">
              <a16:creationId xmlns:a16="http://schemas.microsoft.com/office/drawing/2014/main" id="{2A8F6AF1-2ACA-4BD7-B840-EF62817E7526}"/>
            </a:ext>
          </a:extLst>
        </xdr:cNvPr>
        <xdr:cNvCxnSpPr/>
      </xdr:nvCxnSpPr>
      <xdr:spPr>
        <a:xfrm>
          <a:off x="8287505" y="19050909"/>
          <a:ext cx="398993" cy="3175"/>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18899</xdr:colOff>
      <xdr:row>87</xdr:row>
      <xdr:rowOff>136828</xdr:rowOff>
    </xdr:from>
    <xdr:to>
      <xdr:col>21</xdr:col>
      <xdr:colOff>171451</xdr:colOff>
      <xdr:row>87</xdr:row>
      <xdr:rowOff>409576</xdr:rowOff>
    </xdr:to>
    <xdr:sp macro="" textlink="">
      <xdr:nvSpPr>
        <xdr:cNvPr id="83" name="正方形/長方形 82">
          <a:extLst>
            <a:ext uri="{FF2B5EF4-FFF2-40B4-BE49-F238E27FC236}">
              <a16:creationId xmlns:a16="http://schemas.microsoft.com/office/drawing/2014/main" id="{F70D9C33-D106-4861-BBB3-7C0F97841A16}"/>
            </a:ext>
          </a:extLst>
        </xdr:cNvPr>
        <xdr:cNvSpPr/>
      </xdr:nvSpPr>
      <xdr:spPr>
        <a:xfrm>
          <a:off x="6486374" y="19748803"/>
          <a:ext cx="952652" cy="272748"/>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雑草木の刈払</a:t>
          </a:r>
        </a:p>
      </xdr:txBody>
    </xdr:sp>
    <xdr:clientData/>
  </xdr:twoCellAnchor>
  <xdr:twoCellAnchor>
    <xdr:from>
      <xdr:col>23</xdr:col>
      <xdr:colOff>144391</xdr:colOff>
      <xdr:row>85</xdr:row>
      <xdr:rowOff>421369</xdr:rowOff>
    </xdr:from>
    <xdr:to>
      <xdr:col>28</xdr:col>
      <xdr:colOff>123826</xdr:colOff>
      <xdr:row>86</xdr:row>
      <xdr:rowOff>238125</xdr:rowOff>
    </xdr:to>
    <xdr:sp macro="" textlink="">
      <xdr:nvSpPr>
        <xdr:cNvPr id="84" name="正方形/長方形 83">
          <a:extLst>
            <a:ext uri="{FF2B5EF4-FFF2-40B4-BE49-F238E27FC236}">
              <a16:creationId xmlns:a16="http://schemas.microsoft.com/office/drawing/2014/main" id="{8BF3DE12-4CDB-4D1E-B294-000E68FACEA3}"/>
            </a:ext>
          </a:extLst>
        </xdr:cNvPr>
        <xdr:cNvSpPr/>
      </xdr:nvSpPr>
      <xdr:spPr>
        <a:xfrm>
          <a:off x="7812016" y="19157044"/>
          <a:ext cx="979560" cy="254906"/>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チッパー処理</a:t>
          </a:r>
        </a:p>
      </xdr:txBody>
    </xdr:sp>
    <xdr:clientData/>
  </xdr:twoCellAnchor>
  <xdr:twoCellAnchor>
    <xdr:from>
      <xdr:col>17</xdr:col>
      <xdr:colOff>24496</xdr:colOff>
      <xdr:row>86</xdr:row>
      <xdr:rowOff>279551</xdr:rowOff>
    </xdr:from>
    <xdr:to>
      <xdr:col>20</xdr:col>
      <xdr:colOff>0</xdr:colOff>
      <xdr:row>87</xdr:row>
      <xdr:rowOff>85725</xdr:rowOff>
    </xdr:to>
    <xdr:sp macro="" textlink="">
      <xdr:nvSpPr>
        <xdr:cNvPr id="85" name="正方形/長方形 84">
          <a:extLst>
            <a:ext uri="{FF2B5EF4-FFF2-40B4-BE49-F238E27FC236}">
              <a16:creationId xmlns:a16="http://schemas.microsoft.com/office/drawing/2014/main" id="{63DED541-4405-4E5A-B919-8BB20F3D6337}"/>
            </a:ext>
          </a:extLst>
        </xdr:cNvPr>
        <xdr:cNvSpPr/>
      </xdr:nvSpPr>
      <xdr:spPr>
        <a:xfrm>
          <a:off x="6491971" y="19453376"/>
          <a:ext cx="575579" cy="244324"/>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竹伐採</a:t>
          </a:r>
        </a:p>
      </xdr:txBody>
    </xdr:sp>
    <xdr:clientData/>
  </xdr:twoCellAnchor>
  <xdr:twoCellAnchor>
    <xdr:from>
      <xdr:col>17</xdr:col>
      <xdr:colOff>49741</xdr:colOff>
      <xdr:row>85</xdr:row>
      <xdr:rowOff>397630</xdr:rowOff>
    </xdr:from>
    <xdr:to>
      <xdr:col>22</xdr:col>
      <xdr:colOff>161925</xdr:colOff>
      <xdr:row>86</xdr:row>
      <xdr:rowOff>219076</xdr:rowOff>
    </xdr:to>
    <xdr:sp macro="" textlink="">
      <xdr:nvSpPr>
        <xdr:cNvPr id="86" name="正方形/長方形 85">
          <a:extLst>
            <a:ext uri="{FF2B5EF4-FFF2-40B4-BE49-F238E27FC236}">
              <a16:creationId xmlns:a16="http://schemas.microsoft.com/office/drawing/2014/main" id="{A2B1EF9D-2FFB-48FB-ABD5-88595B7F9ED6}"/>
            </a:ext>
          </a:extLst>
        </xdr:cNvPr>
        <xdr:cNvSpPr/>
      </xdr:nvSpPr>
      <xdr:spPr>
        <a:xfrm>
          <a:off x="6517216" y="19133305"/>
          <a:ext cx="1112309" cy="259596"/>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枯竹・折竹除去</a:t>
          </a:r>
        </a:p>
      </xdr:txBody>
    </xdr:sp>
    <xdr:clientData/>
  </xdr:twoCellAnchor>
  <xdr:twoCellAnchor>
    <xdr:from>
      <xdr:col>30</xdr:col>
      <xdr:colOff>115661</xdr:colOff>
      <xdr:row>87</xdr:row>
      <xdr:rowOff>148319</xdr:rowOff>
    </xdr:from>
    <xdr:to>
      <xdr:col>35</xdr:col>
      <xdr:colOff>66675</xdr:colOff>
      <xdr:row>87</xdr:row>
      <xdr:rowOff>390525</xdr:rowOff>
    </xdr:to>
    <xdr:sp macro="" textlink="">
      <xdr:nvSpPr>
        <xdr:cNvPr id="87" name="正方形/長方形 86">
          <a:extLst>
            <a:ext uri="{FF2B5EF4-FFF2-40B4-BE49-F238E27FC236}">
              <a16:creationId xmlns:a16="http://schemas.microsoft.com/office/drawing/2014/main" id="{CFDD2ED9-D110-4CCC-8B72-98B05DBB97C1}"/>
            </a:ext>
          </a:extLst>
        </xdr:cNvPr>
        <xdr:cNvSpPr/>
      </xdr:nvSpPr>
      <xdr:spPr>
        <a:xfrm>
          <a:off x="9183461" y="19760294"/>
          <a:ext cx="951139" cy="242206"/>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タケノコ生産</a:t>
          </a:r>
        </a:p>
      </xdr:txBody>
    </xdr:sp>
    <xdr:clientData/>
  </xdr:twoCellAnchor>
  <xdr:twoCellAnchor>
    <xdr:from>
      <xdr:col>35</xdr:col>
      <xdr:colOff>63956</xdr:colOff>
      <xdr:row>86</xdr:row>
      <xdr:rowOff>4081</xdr:rowOff>
    </xdr:from>
    <xdr:to>
      <xdr:col>39</xdr:col>
      <xdr:colOff>9526</xdr:colOff>
      <xdr:row>86</xdr:row>
      <xdr:rowOff>247650</xdr:rowOff>
    </xdr:to>
    <xdr:sp macro="" textlink="">
      <xdr:nvSpPr>
        <xdr:cNvPr id="88" name="正方形/長方形 87">
          <a:extLst>
            <a:ext uri="{FF2B5EF4-FFF2-40B4-BE49-F238E27FC236}">
              <a16:creationId xmlns:a16="http://schemas.microsoft.com/office/drawing/2014/main" id="{42971DF2-45CF-4304-8625-832C33688615}"/>
            </a:ext>
          </a:extLst>
        </xdr:cNvPr>
        <xdr:cNvSpPr/>
      </xdr:nvSpPr>
      <xdr:spPr>
        <a:xfrm>
          <a:off x="10131881" y="19177906"/>
          <a:ext cx="745670" cy="243569"/>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竹材生産</a:t>
          </a:r>
        </a:p>
      </xdr:txBody>
    </xdr:sp>
    <xdr:clientData/>
  </xdr:twoCellAnchor>
  <xdr:twoCellAnchor>
    <xdr:from>
      <xdr:col>30</xdr:col>
      <xdr:colOff>43543</xdr:colOff>
      <xdr:row>83</xdr:row>
      <xdr:rowOff>217716</xdr:rowOff>
    </xdr:from>
    <xdr:to>
      <xdr:col>33</xdr:col>
      <xdr:colOff>47625</xdr:colOff>
      <xdr:row>84</xdr:row>
      <xdr:rowOff>9525</xdr:rowOff>
    </xdr:to>
    <xdr:sp macro="" textlink="">
      <xdr:nvSpPr>
        <xdr:cNvPr id="89" name="正方形/長方形 88">
          <a:extLst>
            <a:ext uri="{FF2B5EF4-FFF2-40B4-BE49-F238E27FC236}">
              <a16:creationId xmlns:a16="http://schemas.microsoft.com/office/drawing/2014/main" id="{4051C139-3DFD-4F12-B5AB-223CDD3C6D39}"/>
            </a:ext>
          </a:extLst>
        </xdr:cNvPr>
        <xdr:cNvSpPr/>
      </xdr:nvSpPr>
      <xdr:spPr>
        <a:xfrm>
          <a:off x="9111343" y="18077091"/>
          <a:ext cx="604157" cy="229959"/>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土留め</a:t>
          </a:r>
        </a:p>
      </xdr:txBody>
    </xdr:sp>
    <xdr:clientData/>
  </xdr:twoCellAnchor>
  <xdr:twoCellAnchor>
    <xdr:from>
      <xdr:col>30</xdr:col>
      <xdr:colOff>161924</xdr:colOff>
      <xdr:row>84</xdr:row>
      <xdr:rowOff>88446</xdr:rowOff>
    </xdr:from>
    <xdr:to>
      <xdr:col>33</xdr:col>
      <xdr:colOff>0</xdr:colOff>
      <xdr:row>84</xdr:row>
      <xdr:rowOff>304800</xdr:rowOff>
    </xdr:to>
    <xdr:sp macro="" textlink="">
      <xdr:nvSpPr>
        <xdr:cNvPr id="90" name="正方形/長方形 89">
          <a:extLst>
            <a:ext uri="{FF2B5EF4-FFF2-40B4-BE49-F238E27FC236}">
              <a16:creationId xmlns:a16="http://schemas.microsoft.com/office/drawing/2014/main" id="{EF6E4918-F457-4244-B41E-8DEF9A3381AF}"/>
            </a:ext>
          </a:extLst>
        </xdr:cNvPr>
        <xdr:cNvSpPr/>
      </xdr:nvSpPr>
      <xdr:spPr>
        <a:xfrm>
          <a:off x="9229724" y="18385971"/>
          <a:ext cx="438151" cy="216354"/>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階段</a:t>
          </a:r>
        </a:p>
      </xdr:txBody>
    </xdr:sp>
    <xdr:clientData/>
  </xdr:twoCellAnchor>
  <xdr:twoCellAnchor>
    <xdr:from>
      <xdr:col>39</xdr:col>
      <xdr:colOff>28575</xdr:colOff>
      <xdr:row>84</xdr:row>
      <xdr:rowOff>70759</xdr:rowOff>
    </xdr:from>
    <xdr:to>
      <xdr:col>41</xdr:col>
      <xdr:colOff>123825</xdr:colOff>
      <xdr:row>84</xdr:row>
      <xdr:rowOff>304800</xdr:rowOff>
    </xdr:to>
    <xdr:sp macro="" textlink="">
      <xdr:nvSpPr>
        <xdr:cNvPr id="91" name="正方形/長方形 90">
          <a:extLst>
            <a:ext uri="{FF2B5EF4-FFF2-40B4-BE49-F238E27FC236}">
              <a16:creationId xmlns:a16="http://schemas.microsoft.com/office/drawing/2014/main" id="{B531120D-7CE9-4B2C-A5FB-A6A85312A56A}"/>
            </a:ext>
          </a:extLst>
        </xdr:cNvPr>
        <xdr:cNvSpPr/>
      </xdr:nvSpPr>
      <xdr:spPr>
        <a:xfrm>
          <a:off x="10896600" y="18368284"/>
          <a:ext cx="495300" cy="234041"/>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堆肥</a:t>
          </a:r>
        </a:p>
      </xdr:txBody>
    </xdr:sp>
    <xdr:clientData/>
  </xdr:twoCellAnchor>
  <xdr:twoCellAnchor>
    <xdr:from>
      <xdr:col>40</xdr:col>
      <xdr:colOff>50345</xdr:colOff>
      <xdr:row>86</xdr:row>
      <xdr:rowOff>8165</xdr:rowOff>
    </xdr:from>
    <xdr:to>
      <xdr:col>44</xdr:col>
      <xdr:colOff>28575</xdr:colOff>
      <xdr:row>86</xdr:row>
      <xdr:rowOff>266701</xdr:rowOff>
    </xdr:to>
    <xdr:sp macro="" textlink="">
      <xdr:nvSpPr>
        <xdr:cNvPr id="92" name="正方形/長方形 91">
          <a:extLst>
            <a:ext uri="{FF2B5EF4-FFF2-40B4-BE49-F238E27FC236}">
              <a16:creationId xmlns:a16="http://schemas.microsoft.com/office/drawing/2014/main" id="{9A2846D9-7325-4E9A-86A0-231F539EF5F9}"/>
            </a:ext>
          </a:extLst>
        </xdr:cNvPr>
        <xdr:cNvSpPr/>
      </xdr:nvSpPr>
      <xdr:spPr>
        <a:xfrm>
          <a:off x="11118395" y="19181990"/>
          <a:ext cx="778330" cy="258536"/>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家畜飼料</a:t>
          </a:r>
        </a:p>
      </xdr:txBody>
    </xdr:sp>
    <xdr:clientData/>
  </xdr:twoCellAnchor>
  <xdr:twoCellAnchor>
    <xdr:from>
      <xdr:col>34</xdr:col>
      <xdr:colOff>5444</xdr:colOff>
      <xdr:row>83</xdr:row>
      <xdr:rowOff>209549</xdr:rowOff>
    </xdr:from>
    <xdr:to>
      <xdr:col>35</xdr:col>
      <xdr:colOff>114300</xdr:colOff>
      <xdr:row>84</xdr:row>
      <xdr:rowOff>0</xdr:rowOff>
    </xdr:to>
    <xdr:sp macro="" textlink="">
      <xdr:nvSpPr>
        <xdr:cNvPr id="93" name="正方形/長方形 92">
          <a:extLst>
            <a:ext uri="{FF2B5EF4-FFF2-40B4-BE49-F238E27FC236}">
              <a16:creationId xmlns:a16="http://schemas.microsoft.com/office/drawing/2014/main" id="{11A97C9B-8435-42A5-9BF4-A4301D53AB7B}"/>
            </a:ext>
          </a:extLst>
        </xdr:cNvPr>
        <xdr:cNvSpPr/>
      </xdr:nvSpPr>
      <xdr:spPr>
        <a:xfrm>
          <a:off x="9873344" y="18068924"/>
          <a:ext cx="308881" cy="228601"/>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炭</a:t>
          </a:r>
        </a:p>
      </xdr:txBody>
    </xdr:sp>
    <xdr:clientData/>
  </xdr:twoCellAnchor>
  <xdr:twoCellAnchor>
    <xdr:from>
      <xdr:col>34</xdr:col>
      <xdr:colOff>50346</xdr:colOff>
      <xdr:row>84</xdr:row>
      <xdr:rowOff>78923</xdr:rowOff>
    </xdr:from>
    <xdr:to>
      <xdr:col>37</xdr:col>
      <xdr:colOff>95250</xdr:colOff>
      <xdr:row>84</xdr:row>
      <xdr:rowOff>304800</xdr:rowOff>
    </xdr:to>
    <xdr:sp macro="" textlink="">
      <xdr:nvSpPr>
        <xdr:cNvPr id="94" name="正方形/長方形 93">
          <a:extLst>
            <a:ext uri="{FF2B5EF4-FFF2-40B4-BE49-F238E27FC236}">
              <a16:creationId xmlns:a16="http://schemas.microsoft.com/office/drawing/2014/main" id="{294E311E-60E5-44D5-B883-E1B0DFE52540}"/>
            </a:ext>
          </a:extLst>
        </xdr:cNvPr>
        <xdr:cNvSpPr/>
      </xdr:nvSpPr>
      <xdr:spPr>
        <a:xfrm>
          <a:off x="9918246" y="18376448"/>
          <a:ext cx="644979" cy="225877"/>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工芸品</a:t>
          </a:r>
          <a:endParaRPr kumimoji="1" lang="en-US" altLang="ja-JP" sz="1000">
            <a:solidFill>
              <a:schemeClr val="tx1"/>
            </a:solidFill>
            <a:latin typeface="BIZ UDPゴシック" panose="020B0400000000000000" pitchFamily="50" charset="-128"/>
            <a:ea typeface="BIZ UDPゴシック" panose="020B0400000000000000" pitchFamily="50" charset="-128"/>
          </a:endParaRPr>
        </a:p>
        <a:p>
          <a:pPr algn="ctr"/>
          <a:endParaRPr kumimoji="1" lang="ja-JP" altLang="en-US" sz="1000">
            <a:solidFill>
              <a:schemeClr val="tx1"/>
            </a:solidFill>
            <a:latin typeface="BIZ UDPゴシック" panose="020B0400000000000000" pitchFamily="50" charset="-128"/>
            <a:ea typeface="BIZ UDPゴシック" panose="020B0400000000000000" pitchFamily="50" charset="-128"/>
          </a:endParaRPr>
        </a:p>
      </xdr:txBody>
    </xdr:sp>
    <xdr:clientData/>
  </xdr:twoCellAnchor>
  <xdr:twoCellAnchor>
    <xdr:from>
      <xdr:col>39</xdr:col>
      <xdr:colOff>114301</xdr:colOff>
      <xdr:row>85</xdr:row>
      <xdr:rowOff>117022</xdr:rowOff>
    </xdr:from>
    <xdr:to>
      <xdr:col>43</xdr:col>
      <xdr:colOff>47625</xdr:colOff>
      <xdr:row>85</xdr:row>
      <xdr:rowOff>361950</xdr:rowOff>
    </xdr:to>
    <xdr:sp macro="" textlink="">
      <xdr:nvSpPr>
        <xdr:cNvPr id="95" name="正方形/長方形 94">
          <a:extLst>
            <a:ext uri="{FF2B5EF4-FFF2-40B4-BE49-F238E27FC236}">
              <a16:creationId xmlns:a16="http://schemas.microsoft.com/office/drawing/2014/main" id="{EB444038-F777-4496-8144-3D50BAC05708}"/>
            </a:ext>
          </a:extLst>
        </xdr:cNvPr>
        <xdr:cNvSpPr/>
      </xdr:nvSpPr>
      <xdr:spPr>
        <a:xfrm>
          <a:off x="10982326" y="18852697"/>
          <a:ext cx="733424" cy="244928"/>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竹あかり</a:t>
          </a:r>
          <a:endParaRPr kumimoji="1" lang="en-US" altLang="ja-JP" sz="1000">
            <a:solidFill>
              <a:schemeClr val="tx1"/>
            </a:solidFill>
            <a:latin typeface="BIZ UDPゴシック" panose="020B0400000000000000" pitchFamily="50" charset="-128"/>
            <a:ea typeface="BIZ UDPゴシック" panose="020B0400000000000000" pitchFamily="50" charset="-128"/>
          </a:endParaRPr>
        </a:p>
        <a:p>
          <a:pPr algn="ctr"/>
          <a:endParaRPr kumimoji="1" lang="ja-JP" altLang="en-US" sz="1000">
            <a:solidFill>
              <a:schemeClr val="tx1"/>
            </a:solidFill>
            <a:latin typeface="BIZ UDPゴシック" panose="020B0400000000000000" pitchFamily="50" charset="-128"/>
            <a:ea typeface="BIZ UDPゴシック" panose="020B0400000000000000" pitchFamily="50" charset="-128"/>
          </a:endParaRPr>
        </a:p>
      </xdr:txBody>
    </xdr:sp>
    <xdr:clientData/>
  </xdr:twoCellAnchor>
  <xdr:twoCellAnchor>
    <xdr:from>
      <xdr:col>34</xdr:col>
      <xdr:colOff>84365</xdr:colOff>
      <xdr:row>82</xdr:row>
      <xdr:rowOff>334735</xdr:rowOff>
    </xdr:from>
    <xdr:to>
      <xdr:col>38</xdr:col>
      <xdr:colOff>38100</xdr:colOff>
      <xdr:row>83</xdr:row>
      <xdr:rowOff>133350</xdr:rowOff>
    </xdr:to>
    <xdr:sp macro="" textlink="">
      <xdr:nvSpPr>
        <xdr:cNvPr id="96" name="正方形/長方形 95">
          <a:extLst>
            <a:ext uri="{FF2B5EF4-FFF2-40B4-BE49-F238E27FC236}">
              <a16:creationId xmlns:a16="http://schemas.microsoft.com/office/drawing/2014/main" id="{AC7A1591-3C4C-4B8B-9348-9259C145664C}"/>
            </a:ext>
          </a:extLst>
        </xdr:cNvPr>
        <xdr:cNvSpPr/>
      </xdr:nvSpPr>
      <xdr:spPr>
        <a:xfrm>
          <a:off x="9952265" y="17755960"/>
          <a:ext cx="753835" cy="236765"/>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建築資材</a:t>
          </a:r>
        </a:p>
      </xdr:txBody>
    </xdr:sp>
    <xdr:clientData/>
  </xdr:twoCellAnchor>
  <xdr:twoCellAnchor>
    <xdr:from>
      <xdr:col>40</xdr:col>
      <xdr:colOff>2721</xdr:colOff>
      <xdr:row>82</xdr:row>
      <xdr:rowOff>338818</xdr:rowOff>
    </xdr:from>
    <xdr:to>
      <xdr:col>43</xdr:col>
      <xdr:colOff>114300</xdr:colOff>
      <xdr:row>83</xdr:row>
      <xdr:rowOff>142875</xdr:rowOff>
    </xdr:to>
    <xdr:sp macro="" textlink="">
      <xdr:nvSpPr>
        <xdr:cNvPr id="97" name="正方形/長方形 96">
          <a:extLst>
            <a:ext uri="{FF2B5EF4-FFF2-40B4-BE49-F238E27FC236}">
              <a16:creationId xmlns:a16="http://schemas.microsoft.com/office/drawing/2014/main" id="{FF6BFCCE-711E-4A2B-A8A7-07DA50B88EB5}"/>
            </a:ext>
          </a:extLst>
        </xdr:cNvPr>
        <xdr:cNvSpPr/>
      </xdr:nvSpPr>
      <xdr:spPr>
        <a:xfrm>
          <a:off x="11070771" y="17760043"/>
          <a:ext cx="711654" cy="242207"/>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園芸資材</a:t>
          </a:r>
        </a:p>
      </xdr:txBody>
    </xdr:sp>
    <xdr:clientData/>
  </xdr:twoCellAnchor>
  <xdr:twoCellAnchor>
    <xdr:from>
      <xdr:col>35</xdr:col>
      <xdr:colOff>129268</xdr:colOff>
      <xdr:row>86</xdr:row>
      <xdr:rowOff>299356</xdr:rowOff>
    </xdr:from>
    <xdr:to>
      <xdr:col>39</xdr:col>
      <xdr:colOff>190500</xdr:colOff>
      <xdr:row>87</xdr:row>
      <xdr:rowOff>104775</xdr:rowOff>
    </xdr:to>
    <xdr:sp macro="" textlink="">
      <xdr:nvSpPr>
        <xdr:cNvPr id="98" name="正方形/長方形 97">
          <a:extLst>
            <a:ext uri="{FF2B5EF4-FFF2-40B4-BE49-F238E27FC236}">
              <a16:creationId xmlns:a16="http://schemas.microsoft.com/office/drawing/2014/main" id="{801368A1-38E8-4BC9-8603-3012F641E8B0}"/>
            </a:ext>
          </a:extLst>
        </xdr:cNvPr>
        <xdr:cNvSpPr/>
      </xdr:nvSpPr>
      <xdr:spPr>
        <a:xfrm>
          <a:off x="10197193" y="19473181"/>
          <a:ext cx="861332" cy="243569"/>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メンマ生産</a:t>
          </a:r>
        </a:p>
      </xdr:txBody>
    </xdr:sp>
    <xdr:clientData/>
  </xdr:twoCellAnchor>
  <xdr:twoCellAnchor>
    <xdr:from>
      <xdr:col>33</xdr:col>
      <xdr:colOff>174172</xdr:colOff>
      <xdr:row>80</xdr:row>
      <xdr:rowOff>80282</xdr:rowOff>
    </xdr:from>
    <xdr:to>
      <xdr:col>35</xdr:col>
      <xdr:colOff>100998</xdr:colOff>
      <xdr:row>80</xdr:row>
      <xdr:rowOff>80284</xdr:rowOff>
    </xdr:to>
    <xdr:cxnSp macro="">
      <xdr:nvCxnSpPr>
        <xdr:cNvPr id="99" name="直線矢印コネクタ 98">
          <a:extLst>
            <a:ext uri="{FF2B5EF4-FFF2-40B4-BE49-F238E27FC236}">
              <a16:creationId xmlns:a16="http://schemas.microsoft.com/office/drawing/2014/main" id="{48D4535F-31C5-451C-950E-937D796CDCEA}"/>
            </a:ext>
          </a:extLst>
        </xdr:cNvPr>
        <xdr:cNvCxnSpPr/>
      </xdr:nvCxnSpPr>
      <xdr:spPr>
        <a:xfrm flipV="1">
          <a:off x="9842047" y="16625207"/>
          <a:ext cx="326876" cy="2"/>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25</xdr:col>
      <xdr:colOff>187778</xdr:colOff>
      <xdr:row>81</xdr:row>
      <xdr:rowOff>112939</xdr:rowOff>
    </xdr:from>
    <xdr:to>
      <xdr:col>31</xdr:col>
      <xdr:colOff>123825</xdr:colOff>
      <xdr:row>81</xdr:row>
      <xdr:rowOff>342901</xdr:rowOff>
    </xdr:to>
    <xdr:sp macro="" textlink="">
      <xdr:nvSpPr>
        <xdr:cNvPr id="100" name="正方形/長方形 99">
          <a:extLst>
            <a:ext uri="{FF2B5EF4-FFF2-40B4-BE49-F238E27FC236}">
              <a16:creationId xmlns:a16="http://schemas.microsoft.com/office/drawing/2014/main" id="{AE58F1C3-0709-4C2F-8829-A46E7BF4B8AA}"/>
            </a:ext>
          </a:extLst>
        </xdr:cNvPr>
        <xdr:cNvSpPr/>
      </xdr:nvSpPr>
      <xdr:spPr>
        <a:xfrm>
          <a:off x="8255453" y="17096014"/>
          <a:ext cx="1136197" cy="229962"/>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モニタリング調査</a:t>
          </a:r>
        </a:p>
      </xdr:txBody>
    </xdr:sp>
    <xdr:clientData/>
  </xdr:twoCellAnchor>
  <xdr:twoCellAnchor>
    <xdr:from>
      <xdr:col>25</xdr:col>
      <xdr:colOff>83002</xdr:colOff>
      <xdr:row>88</xdr:row>
      <xdr:rowOff>348342</xdr:rowOff>
    </xdr:from>
    <xdr:to>
      <xdr:col>27</xdr:col>
      <xdr:colOff>142875</xdr:colOff>
      <xdr:row>89</xdr:row>
      <xdr:rowOff>133350</xdr:rowOff>
    </xdr:to>
    <xdr:sp macro="" textlink="">
      <xdr:nvSpPr>
        <xdr:cNvPr id="102" name="正方形/長方形 101">
          <a:extLst>
            <a:ext uri="{FF2B5EF4-FFF2-40B4-BE49-F238E27FC236}">
              <a16:creationId xmlns:a16="http://schemas.microsoft.com/office/drawing/2014/main" id="{C42BD015-BF2B-4772-B2BA-7B8E08D3AA7F}"/>
            </a:ext>
          </a:extLst>
        </xdr:cNvPr>
        <xdr:cNvSpPr/>
      </xdr:nvSpPr>
      <xdr:spPr>
        <a:xfrm>
          <a:off x="8150677" y="20398467"/>
          <a:ext cx="459923" cy="223158"/>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搬出</a:t>
          </a:r>
        </a:p>
      </xdr:txBody>
    </xdr:sp>
    <xdr:clientData/>
  </xdr:twoCellAnchor>
  <xdr:twoCellAnchor>
    <xdr:from>
      <xdr:col>27</xdr:col>
      <xdr:colOff>111578</xdr:colOff>
      <xdr:row>84</xdr:row>
      <xdr:rowOff>84364</xdr:rowOff>
    </xdr:from>
    <xdr:to>
      <xdr:col>29</xdr:col>
      <xdr:colOff>180975</xdr:colOff>
      <xdr:row>84</xdr:row>
      <xdr:rowOff>323850</xdr:rowOff>
    </xdr:to>
    <xdr:sp macro="" textlink="">
      <xdr:nvSpPr>
        <xdr:cNvPr id="103" name="正方形/長方形 102">
          <a:extLst>
            <a:ext uri="{FF2B5EF4-FFF2-40B4-BE49-F238E27FC236}">
              <a16:creationId xmlns:a16="http://schemas.microsoft.com/office/drawing/2014/main" id="{69ED5578-4737-47AE-860E-BB0EBC22C925}"/>
            </a:ext>
          </a:extLst>
        </xdr:cNvPr>
        <xdr:cNvSpPr/>
      </xdr:nvSpPr>
      <xdr:spPr>
        <a:xfrm>
          <a:off x="8579303" y="18381889"/>
          <a:ext cx="469447" cy="239486"/>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搬出</a:t>
          </a:r>
        </a:p>
      </xdr:txBody>
    </xdr:sp>
    <xdr:clientData/>
  </xdr:twoCellAnchor>
  <xdr:twoCellAnchor>
    <xdr:from>
      <xdr:col>28</xdr:col>
      <xdr:colOff>132745</xdr:colOff>
      <xdr:row>88</xdr:row>
      <xdr:rowOff>393095</xdr:rowOff>
    </xdr:from>
    <xdr:to>
      <xdr:col>31</xdr:col>
      <xdr:colOff>66675</xdr:colOff>
      <xdr:row>89</xdr:row>
      <xdr:rowOff>200025</xdr:rowOff>
    </xdr:to>
    <xdr:sp macro="" textlink="">
      <xdr:nvSpPr>
        <xdr:cNvPr id="104" name="正方形/長方形 103">
          <a:extLst>
            <a:ext uri="{FF2B5EF4-FFF2-40B4-BE49-F238E27FC236}">
              <a16:creationId xmlns:a16="http://schemas.microsoft.com/office/drawing/2014/main" id="{8A69A225-D6E6-4DBA-936B-67716C9C52E0}"/>
            </a:ext>
          </a:extLst>
        </xdr:cNvPr>
        <xdr:cNvSpPr/>
      </xdr:nvSpPr>
      <xdr:spPr>
        <a:xfrm>
          <a:off x="8800495" y="20443220"/>
          <a:ext cx="534005" cy="245080"/>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運搬</a:t>
          </a:r>
        </a:p>
      </xdr:txBody>
    </xdr:sp>
    <xdr:clientData/>
  </xdr:twoCellAnchor>
  <xdr:twoCellAnchor>
    <xdr:from>
      <xdr:col>22</xdr:col>
      <xdr:colOff>117021</xdr:colOff>
      <xdr:row>89</xdr:row>
      <xdr:rowOff>240847</xdr:rowOff>
    </xdr:from>
    <xdr:to>
      <xdr:col>25</xdr:col>
      <xdr:colOff>28575</xdr:colOff>
      <xdr:row>89</xdr:row>
      <xdr:rowOff>476250</xdr:rowOff>
    </xdr:to>
    <xdr:sp macro="" textlink="">
      <xdr:nvSpPr>
        <xdr:cNvPr id="105" name="正方形/長方形 104">
          <a:extLst>
            <a:ext uri="{FF2B5EF4-FFF2-40B4-BE49-F238E27FC236}">
              <a16:creationId xmlns:a16="http://schemas.microsoft.com/office/drawing/2014/main" id="{1882F1E0-D29E-43DA-9E58-50DDF416169C}"/>
            </a:ext>
          </a:extLst>
        </xdr:cNvPr>
        <xdr:cNvSpPr/>
      </xdr:nvSpPr>
      <xdr:spPr>
        <a:xfrm>
          <a:off x="7584621" y="20729122"/>
          <a:ext cx="511629" cy="235403"/>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造材</a:t>
          </a:r>
          <a:endParaRPr kumimoji="1" lang="en-US" altLang="ja-JP" sz="1000">
            <a:solidFill>
              <a:schemeClr val="tx1"/>
            </a:solidFill>
            <a:latin typeface="BIZ UDPゴシック" panose="020B0400000000000000" pitchFamily="50" charset="-128"/>
            <a:ea typeface="BIZ UDPゴシック" panose="020B0400000000000000" pitchFamily="50" charset="-128"/>
          </a:endParaRPr>
        </a:p>
      </xdr:txBody>
    </xdr:sp>
    <xdr:clientData/>
  </xdr:twoCellAnchor>
  <xdr:twoCellAnchor>
    <xdr:from>
      <xdr:col>16</xdr:col>
      <xdr:colOff>171450</xdr:colOff>
      <xdr:row>90</xdr:row>
      <xdr:rowOff>238125</xdr:rowOff>
    </xdr:from>
    <xdr:to>
      <xdr:col>21</xdr:col>
      <xdr:colOff>76200</xdr:colOff>
      <xdr:row>91</xdr:row>
      <xdr:rowOff>57150</xdr:rowOff>
    </xdr:to>
    <xdr:sp macro="" textlink="">
      <xdr:nvSpPr>
        <xdr:cNvPr id="108" name="正方形/長方形 107">
          <a:extLst>
            <a:ext uri="{FF2B5EF4-FFF2-40B4-BE49-F238E27FC236}">
              <a16:creationId xmlns:a16="http://schemas.microsoft.com/office/drawing/2014/main" id="{44B6180E-5FC7-400F-B1F7-E539A4471A44}"/>
            </a:ext>
          </a:extLst>
        </xdr:cNvPr>
        <xdr:cNvSpPr/>
      </xdr:nvSpPr>
      <xdr:spPr>
        <a:xfrm>
          <a:off x="6438900" y="21307425"/>
          <a:ext cx="904875" cy="257175"/>
        </a:xfrm>
        <a:prstGeom prst="rect">
          <a:avLst/>
        </a:prstGeom>
        <a:solidFill>
          <a:sysClr val="window" lastClr="FFFFFF"/>
        </a:solidFill>
        <a:ln w="3175" cap="flat" cmpd="sng" algn="ctr">
          <a:solidFill>
            <a:sysClr val="windowText" lastClr="000000"/>
          </a:solidFill>
          <a:prstDash val="solid"/>
        </a:ln>
        <a:effectLst/>
      </xdr:spPr>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1000" b="0" i="0" u="none" strike="noStrike" kern="0" cap="none" spc="0" normalizeH="0" baseline="0" noProof="0">
              <a:ln>
                <a:noFill/>
              </a:ln>
              <a:solidFill>
                <a:sysClr val="windowText" lastClr="000000"/>
              </a:solidFill>
              <a:effectLst/>
              <a:uLnTx/>
              <a:uFillTx/>
              <a:latin typeface="BIZ UDPゴシック" panose="020B0400000000000000" pitchFamily="50" charset="-128"/>
              <a:ea typeface="BIZ UDPゴシック" panose="020B0400000000000000" pitchFamily="50" charset="-128"/>
              <a:cs typeface="+mn-cs"/>
            </a:rPr>
            <a:t>作業道補修</a:t>
          </a:r>
        </a:p>
      </xdr:txBody>
    </xdr:sp>
    <xdr:clientData/>
  </xdr:twoCellAnchor>
  <xdr:twoCellAnchor>
    <xdr:from>
      <xdr:col>17</xdr:col>
      <xdr:colOff>0</xdr:colOff>
      <xdr:row>90</xdr:row>
      <xdr:rowOff>133350</xdr:rowOff>
    </xdr:from>
    <xdr:to>
      <xdr:col>24</xdr:col>
      <xdr:colOff>180975</xdr:colOff>
      <xdr:row>90</xdr:row>
      <xdr:rowOff>133350</xdr:rowOff>
    </xdr:to>
    <xdr:cxnSp macro="">
      <xdr:nvCxnSpPr>
        <xdr:cNvPr id="109" name="直線矢印コネクタ 108">
          <a:extLst>
            <a:ext uri="{FF2B5EF4-FFF2-40B4-BE49-F238E27FC236}">
              <a16:creationId xmlns:a16="http://schemas.microsoft.com/office/drawing/2014/main" id="{A0D94253-6DD1-44DF-A872-9471BBC0F09A}"/>
            </a:ext>
          </a:extLst>
        </xdr:cNvPr>
        <xdr:cNvCxnSpPr/>
      </xdr:nvCxnSpPr>
      <xdr:spPr>
        <a:xfrm flipV="1">
          <a:off x="6467475" y="21202650"/>
          <a:ext cx="1581150"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25</xdr:col>
      <xdr:colOff>85725</xdr:colOff>
      <xdr:row>90</xdr:row>
      <xdr:rowOff>114300</xdr:rowOff>
    </xdr:from>
    <xdr:to>
      <xdr:col>32</xdr:col>
      <xdr:colOff>36740</xdr:colOff>
      <xdr:row>90</xdr:row>
      <xdr:rowOff>114300</xdr:rowOff>
    </xdr:to>
    <xdr:cxnSp macro="">
      <xdr:nvCxnSpPr>
        <xdr:cNvPr id="111" name="直線矢印コネクタ 110">
          <a:extLst>
            <a:ext uri="{FF2B5EF4-FFF2-40B4-BE49-F238E27FC236}">
              <a16:creationId xmlns:a16="http://schemas.microsoft.com/office/drawing/2014/main" id="{34F78151-A20D-44C0-922A-90E13AFA8F1C}"/>
            </a:ext>
          </a:extLst>
        </xdr:cNvPr>
        <xdr:cNvCxnSpPr/>
      </xdr:nvCxnSpPr>
      <xdr:spPr>
        <a:xfrm>
          <a:off x="8153400" y="21183600"/>
          <a:ext cx="1351190"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32</xdr:col>
      <xdr:colOff>152400</xdr:colOff>
      <xdr:row>90</xdr:row>
      <xdr:rowOff>114300</xdr:rowOff>
    </xdr:from>
    <xdr:to>
      <xdr:col>35</xdr:col>
      <xdr:colOff>19050</xdr:colOff>
      <xdr:row>90</xdr:row>
      <xdr:rowOff>114300</xdr:rowOff>
    </xdr:to>
    <xdr:cxnSp macro="">
      <xdr:nvCxnSpPr>
        <xdr:cNvPr id="112" name="直線矢印コネクタ 111">
          <a:extLst>
            <a:ext uri="{FF2B5EF4-FFF2-40B4-BE49-F238E27FC236}">
              <a16:creationId xmlns:a16="http://schemas.microsoft.com/office/drawing/2014/main" id="{C8F8E942-7E1A-4726-B493-2C5EE9E927EB}"/>
            </a:ext>
          </a:extLst>
        </xdr:cNvPr>
        <xdr:cNvCxnSpPr/>
      </xdr:nvCxnSpPr>
      <xdr:spPr>
        <a:xfrm>
          <a:off x="9620250" y="21183600"/>
          <a:ext cx="466725"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35</xdr:col>
      <xdr:colOff>114300</xdr:colOff>
      <xdr:row>90</xdr:row>
      <xdr:rowOff>104775</xdr:rowOff>
    </xdr:from>
    <xdr:to>
      <xdr:col>37</xdr:col>
      <xdr:colOff>180975</xdr:colOff>
      <xdr:row>90</xdr:row>
      <xdr:rowOff>104775</xdr:rowOff>
    </xdr:to>
    <xdr:cxnSp macro="">
      <xdr:nvCxnSpPr>
        <xdr:cNvPr id="114" name="直線矢印コネクタ 113">
          <a:extLst>
            <a:ext uri="{FF2B5EF4-FFF2-40B4-BE49-F238E27FC236}">
              <a16:creationId xmlns:a16="http://schemas.microsoft.com/office/drawing/2014/main" id="{20E2022E-9235-4B2B-8140-A74A54DED354}"/>
            </a:ext>
          </a:extLst>
        </xdr:cNvPr>
        <xdr:cNvCxnSpPr/>
      </xdr:nvCxnSpPr>
      <xdr:spPr>
        <a:xfrm>
          <a:off x="10182225" y="21174075"/>
          <a:ext cx="466725"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21</xdr:col>
      <xdr:colOff>138343</xdr:colOff>
      <xdr:row>90</xdr:row>
      <xdr:rowOff>240848</xdr:rowOff>
    </xdr:from>
    <xdr:to>
      <xdr:col>25</xdr:col>
      <xdr:colOff>171097</xdr:colOff>
      <xdr:row>91</xdr:row>
      <xdr:rowOff>45333</xdr:rowOff>
    </xdr:to>
    <xdr:sp macro="" textlink="">
      <xdr:nvSpPr>
        <xdr:cNvPr id="115" name="正方形/長方形 114">
          <a:extLst>
            <a:ext uri="{FF2B5EF4-FFF2-40B4-BE49-F238E27FC236}">
              <a16:creationId xmlns:a16="http://schemas.microsoft.com/office/drawing/2014/main" id="{30F6C77A-B686-46F9-8414-4B749B3C5BAB}"/>
            </a:ext>
          </a:extLst>
        </xdr:cNvPr>
        <xdr:cNvSpPr/>
      </xdr:nvSpPr>
      <xdr:spPr>
        <a:xfrm>
          <a:off x="7405918" y="21310148"/>
          <a:ext cx="832854" cy="242635"/>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作業道作設</a:t>
          </a:r>
        </a:p>
      </xdr:txBody>
    </xdr:sp>
    <xdr:clientData/>
  </xdr:twoCellAnchor>
  <xdr:twoCellAnchor>
    <xdr:from>
      <xdr:col>26</xdr:col>
      <xdr:colOff>32662</xdr:colOff>
      <xdr:row>90</xdr:row>
      <xdr:rowOff>248406</xdr:rowOff>
    </xdr:from>
    <xdr:to>
      <xdr:col>30</xdr:col>
      <xdr:colOff>0</xdr:colOff>
      <xdr:row>91</xdr:row>
      <xdr:rowOff>57150</xdr:rowOff>
    </xdr:to>
    <xdr:sp macro="" textlink="">
      <xdr:nvSpPr>
        <xdr:cNvPr id="116" name="正方形/長方形 115">
          <a:extLst>
            <a:ext uri="{FF2B5EF4-FFF2-40B4-BE49-F238E27FC236}">
              <a16:creationId xmlns:a16="http://schemas.microsoft.com/office/drawing/2014/main" id="{DBBB3602-E7F0-4A81-B587-23FDF8A465B4}"/>
            </a:ext>
          </a:extLst>
        </xdr:cNvPr>
        <xdr:cNvSpPr/>
      </xdr:nvSpPr>
      <xdr:spPr>
        <a:xfrm>
          <a:off x="8300362" y="21317706"/>
          <a:ext cx="767438" cy="246894"/>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歩道補修</a:t>
          </a:r>
        </a:p>
      </xdr:txBody>
    </xdr:sp>
    <xdr:clientData/>
  </xdr:twoCellAnchor>
  <xdr:twoCellAnchor>
    <xdr:from>
      <xdr:col>30</xdr:col>
      <xdr:colOff>76806</xdr:colOff>
      <xdr:row>90</xdr:row>
      <xdr:rowOff>253244</xdr:rowOff>
    </xdr:from>
    <xdr:to>
      <xdr:col>34</xdr:col>
      <xdr:colOff>57149</xdr:colOff>
      <xdr:row>91</xdr:row>
      <xdr:rowOff>76200</xdr:rowOff>
    </xdr:to>
    <xdr:sp macro="" textlink="">
      <xdr:nvSpPr>
        <xdr:cNvPr id="117" name="正方形/長方形 116">
          <a:extLst>
            <a:ext uri="{FF2B5EF4-FFF2-40B4-BE49-F238E27FC236}">
              <a16:creationId xmlns:a16="http://schemas.microsoft.com/office/drawing/2014/main" id="{B61BADA6-2388-43BC-B733-2C56EB4DAE50}"/>
            </a:ext>
          </a:extLst>
        </xdr:cNvPr>
        <xdr:cNvSpPr/>
      </xdr:nvSpPr>
      <xdr:spPr>
        <a:xfrm>
          <a:off x="9144606" y="21322544"/>
          <a:ext cx="780443" cy="261106"/>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歩道作設</a:t>
          </a:r>
        </a:p>
      </xdr:txBody>
    </xdr:sp>
    <xdr:clientData/>
  </xdr:twoCellAnchor>
  <xdr:twoCellAnchor>
    <xdr:from>
      <xdr:col>34</xdr:col>
      <xdr:colOff>197607</xdr:colOff>
      <xdr:row>90</xdr:row>
      <xdr:rowOff>247651</xdr:rowOff>
    </xdr:from>
    <xdr:to>
      <xdr:col>40</xdr:col>
      <xdr:colOff>94912</xdr:colOff>
      <xdr:row>91</xdr:row>
      <xdr:rowOff>56245</xdr:rowOff>
    </xdr:to>
    <xdr:sp macro="" textlink="">
      <xdr:nvSpPr>
        <xdr:cNvPr id="118" name="正方形/長方形 117">
          <a:extLst>
            <a:ext uri="{FF2B5EF4-FFF2-40B4-BE49-F238E27FC236}">
              <a16:creationId xmlns:a16="http://schemas.microsoft.com/office/drawing/2014/main" id="{37EB2CFF-703A-4492-9279-372C013F3F9D}"/>
            </a:ext>
          </a:extLst>
        </xdr:cNvPr>
        <xdr:cNvSpPr/>
      </xdr:nvSpPr>
      <xdr:spPr>
        <a:xfrm>
          <a:off x="10065507" y="21316951"/>
          <a:ext cx="1097455" cy="246744"/>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鳥獣防護柵設置</a:t>
          </a:r>
        </a:p>
      </xdr:txBody>
    </xdr:sp>
    <xdr:clientData/>
  </xdr:twoCellAnchor>
  <xdr:twoCellAnchor>
    <xdr:from>
      <xdr:col>20</xdr:col>
      <xdr:colOff>180975</xdr:colOff>
      <xdr:row>91</xdr:row>
      <xdr:rowOff>134259</xdr:rowOff>
    </xdr:from>
    <xdr:to>
      <xdr:col>26</xdr:col>
      <xdr:colOff>85725</xdr:colOff>
      <xdr:row>91</xdr:row>
      <xdr:rowOff>381000</xdr:rowOff>
    </xdr:to>
    <xdr:sp macro="" textlink="">
      <xdr:nvSpPr>
        <xdr:cNvPr id="119" name="正方形/長方形 118">
          <a:extLst>
            <a:ext uri="{FF2B5EF4-FFF2-40B4-BE49-F238E27FC236}">
              <a16:creationId xmlns:a16="http://schemas.microsoft.com/office/drawing/2014/main" id="{0DDDAFE7-A763-4F7B-B17F-9D18DF8C1DA2}"/>
            </a:ext>
          </a:extLst>
        </xdr:cNvPr>
        <xdr:cNvSpPr/>
      </xdr:nvSpPr>
      <xdr:spPr>
        <a:xfrm>
          <a:off x="7248525" y="21641709"/>
          <a:ext cx="1104900" cy="246741"/>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鳥獣防護柵補修</a:t>
          </a:r>
          <a:endParaRPr kumimoji="1" lang="en-US" altLang="ja-JP" sz="1000">
            <a:solidFill>
              <a:schemeClr val="tx1"/>
            </a:solidFill>
            <a:latin typeface="BIZ UDPゴシック" panose="020B0400000000000000" pitchFamily="50" charset="-128"/>
            <a:ea typeface="BIZ UDPゴシック" panose="020B0400000000000000" pitchFamily="50" charset="-128"/>
          </a:endParaRPr>
        </a:p>
      </xdr:txBody>
    </xdr:sp>
    <xdr:clientData/>
  </xdr:twoCellAnchor>
  <xdr:twoCellAnchor>
    <xdr:from>
      <xdr:col>26</xdr:col>
      <xdr:colOff>162531</xdr:colOff>
      <xdr:row>91</xdr:row>
      <xdr:rowOff>132445</xdr:rowOff>
    </xdr:from>
    <xdr:to>
      <xdr:col>33</xdr:col>
      <xdr:colOff>165521</xdr:colOff>
      <xdr:row>91</xdr:row>
      <xdr:rowOff>379186</xdr:rowOff>
    </xdr:to>
    <xdr:sp macro="" textlink="">
      <xdr:nvSpPr>
        <xdr:cNvPr id="120" name="正方形/長方形 119">
          <a:extLst>
            <a:ext uri="{FF2B5EF4-FFF2-40B4-BE49-F238E27FC236}">
              <a16:creationId xmlns:a16="http://schemas.microsoft.com/office/drawing/2014/main" id="{5363472B-39F4-4EEC-9800-7FDC3ACF6DEE}"/>
            </a:ext>
          </a:extLst>
        </xdr:cNvPr>
        <xdr:cNvSpPr/>
      </xdr:nvSpPr>
      <xdr:spPr>
        <a:xfrm>
          <a:off x="8430231" y="21639895"/>
          <a:ext cx="1403165" cy="246741"/>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森林の調査・見回り</a:t>
          </a:r>
        </a:p>
      </xdr:txBody>
    </xdr:sp>
    <xdr:clientData/>
  </xdr:twoCellAnchor>
  <xdr:twoCellAnchor>
    <xdr:from>
      <xdr:col>16</xdr:col>
      <xdr:colOff>161925</xdr:colOff>
      <xdr:row>92</xdr:row>
      <xdr:rowOff>180975</xdr:rowOff>
    </xdr:from>
    <xdr:to>
      <xdr:col>24</xdr:col>
      <xdr:colOff>142875</xdr:colOff>
      <xdr:row>92</xdr:row>
      <xdr:rowOff>180975</xdr:rowOff>
    </xdr:to>
    <xdr:cxnSp macro="">
      <xdr:nvCxnSpPr>
        <xdr:cNvPr id="121" name="直線矢印コネクタ 120">
          <a:extLst>
            <a:ext uri="{FF2B5EF4-FFF2-40B4-BE49-F238E27FC236}">
              <a16:creationId xmlns:a16="http://schemas.microsoft.com/office/drawing/2014/main" id="{27C93811-8FD0-4ED7-9A64-8E050AC41804}"/>
            </a:ext>
          </a:extLst>
        </xdr:cNvPr>
        <xdr:cNvCxnSpPr/>
      </xdr:nvCxnSpPr>
      <xdr:spPr>
        <a:xfrm flipV="1">
          <a:off x="6429375" y="22126575"/>
          <a:ext cx="1581150"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28</xdr:col>
      <xdr:colOff>114300</xdr:colOff>
      <xdr:row>92</xdr:row>
      <xdr:rowOff>152400</xdr:rowOff>
    </xdr:from>
    <xdr:to>
      <xdr:col>30</xdr:col>
      <xdr:colOff>180975</xdr:colOff>
      <xdr:row>92</xdr:row>
      <xdr:rowOff>152400</xdr:rowOff>
    </xdr:to>
    <xdr:cxnSp macro="">
      <xdr:nvCxnSpPr>
        <xdr:cNvPr id="122" name="直線矢印コネクタ 121">
          <a:extLst>
            <a:ext uri="{FF2B5EF4-FFF2-40B4-BE49-F238E27FC236}">
              <a16:creationId xmlns:a16="http://schemas.microsoft.com/office/drawing/2014/main" id="{C793ED59-A44A-4439-A4DA-94DA0A4ABA95}"/>
            </a:ext>
          </a:extLst>
        </xdr:cNvPr>
        <xdr:cNvCxnSpPr/>
      </xdr:nvCxnSpPr>
      <xdr:spPr>
        <a:xfrm>
          <a:off x="8782050" y="22098000"/>
          <a:ext cx="466725"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24</xdr:col>
      <xdr:colOff>190500</xdr:colOff>
      <xdr:row>92</xdr:row>
      <xdr:rowOff>171450</xdr:rowOff>
    </xdr:from>
    <xdr:to>
      <xdr:col>28</xdr:col>
      <xdr:colOff>19050</xdr:colOff>
      <xdr:row>92</xdr:row>
      <xdr:rowOff>171450</xdr:rowOff>
    </xdr:to>
    <xdr:cxnSp macro="">
      <xdr:nvCxnSpPr>
        <xdr:cNvPr id="123" name="直線矢印コネクタ 122">
          <a:extLst>
            <a:ext uri="{FF2B5EF4-FFF2-40B4-BE49-F238E27FC236}">
              <a16:creationId xmlns:a16="http://schemas.microsoft.com/office/drawing/2014/main" id="{99E55AA7-F82D-4017-9981-E3272F7292FA}"/>
            </a:ext>
          </a:extLst>
        </xdr:cNvPr>
        <xdr:cNvCxnSpPr/>
      </xdr:nvCxnSpPr>
      <xdr:spPr>
        <a:xfrm flipV="1">
          <a:off x="8058150" y="22117050"/>
          <a:ext cx="628650"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27</xdr:col>
      <xdr:colOff>155834</xdr:colOff>
      <xdr:row>94</xdr:row>
      <xdr:rowOff>360817</xdr:rowOff>
    </xdr:from>
    <xdr:to>
      <xdr:col>32</xdr:col>
      <xdr:colOff>28575</xdr:colOff>
      <xdr:row>95</xdr:row>
      <xdr:rowOff>142875</xdr:rowOff>
    </xdr:to>
    <xdr:sp macro="" textlink="">
      <xdr:nvSpPr>
        <xdr:cNvPr id="125" name="正方形/長方形 124">
          <a:extLst>
            <a:ext uri="{FF2B5EF4-FFF2-40B4-BE49-F238E27FC236}">
              <a16:creationId xmlns:a16="http://schemas.microsoft.com/office/drawing/2014/main" id="{7BB17CB5-962B-4116-8805-EA79723D1B7D}"/>
            </a:ext>
          </a:extLst>
        </xdr:cNvPr>
        <xdr:cNvSpPr/>
      </xdr:nvSpPr>
      <xdr:spPr>
        <a:xfrm>
          <a:off x="8623559" y="23182717"/>
          <a:ext cx="872866" cy="220208"/>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電気柵購入</a:t>
          </a:r>
        </a:p>
      </xdr:txBody>
    </xdr:sp>
    <xdr:clientData/>
  </xdr:twoCellAnchor>
  <xdr:twoCellAnchor>
    <xdr:from>
      <xdr:col>16</xdr:col>
      <xdr:colOff>111269</xdr:colOff>
      <xdr:row>94</xdr:row>
      <xdr:rowOff>351717</xdr:rowOff>
    </xdr:from>
    <xdr:to>
      <xdr:col>22</xdr:col>
      <xdr:colOff>20873</xdr:colOff>
      <xdr:row>95</xdr:row>
      <xdr:rowOff>156887</xdr:rowOff>
    </xdr:to>
    <xdr:sp macro="" textlink="">
      <xdr:nvSpPr>
        <xdr:cNvPr id="126" name="正方形/長方形 125">
          <a:extLst>
            <a:ext uri="{FF2B5EF4-FFF2-40B4-BE49-F238E27FC236}">
              <a16:creationId xmlns:a16="http://schemas.microsoft.com/office/drawing/2014/main" id="{9DF32C54-C9C2-43E2-9C57-F75E61F94FDC}"/>
            </a:ext>
          </a:extLst>
        </xdr:cNvPr>
        <xdr:cNvSpPr/>
      </xdr:nvSpPr>
      <xdr:spPr>
        <a:xfrm>
          <a:off x="6378719" y="23173617"/>
          <a:ext cx="1109754" cy="243320"/>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チェンソー購入</a:t>
          </a:r>
        </a:p>
      </xdr:txBody>
    </xdr:sp>
    <xdr:clientData/>
  </xdr:twoCellAnchor>
  <xdr:twoCellAnchor>
    <xdr:from>
      <xdr:col>16</xdr:col>
      <xdr:colOff>111277</xdr:colOff>
      <xdr:row>92</xdr:row>
      <xdr:rowOff>410485</xdr:rowOff>
    </xdr:from>
    <xdr:to>
      <xdr:col>27</xdr:col>
      <xdr:colOff>0</xdr:colOff>
      <xdr:row>93</xdr:row>
      <xdr:rowOff>219075</xdr:rowOff>
    </xdr:to>
    <xdr:sp macro="" textlink="">
      <xdr:nvSpPr>
        <xdr:cNvPr id="127" name="正方形/長方形 126">
          <a:extLst>
            <a:ext uri="{FF2B5EF4-FFF2-40B4-BE49-F238E27FC236}">
              <a16:creationId xmlns:a16="http://schemas.microsoft.com/office/drawing/2014/main" id="{F22601E6-B639-4760-AFEE-52B042E46CE2}"/>
            </a:ext>
          </a:extLst>
        </xdr:cNvPr>
        <xdr:cNvSpPr/>
      </xdr:nvSpPr>
      <xdr:spPr>
        <a:xfrm>
          <a:off x="6378727" y="22356085"/>
          <a:ext cx="2088998" cy="246740"/>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地域外関係者の受け入れ準備</a:t>
          </a:r>
        </a:p>
      </xdr:txBody>
    </xdr:sp>
    <xdr:clientData/>
  </xdr:twoCellAnchor>
  <xdr:twoCellAnchor>
    <xdr:from>
      <xdr:col>27</xdr:col>
      <xdr:colOff>109782</xdr:colOff>
      <xdr:row>92</xdr:row>
      <xdr:rowOff>401930</xdr:rowOff>
    </xdr:from>
    <xdr:to>
      <xdr:col>32</xdr:col>
      <xdr:colOff>20349</xdr:colOff>
      <xdr:row>93</xdr:row>
      <xdr:rowOff>213556</xdr:rowOff>
    </xdr:to>
    <xdr:sp macro="" textlink="">
      <xdr:nvSpPr>
        <xdr:cNvPr id="128" name="正方形/長方形 127">
          <a:extLst>
            <a:ext uri="{FF2B5EF4-FFF2-40B4-BE49-F238E27FC236}">
              <a16:creationId xmlns:a16="http://schemas.microsoft.com/office/drawing/2014/main" id="{17CB1072-C2F1-4AF7-8805-BDC41C60C316}"/>
            </a:ext>
          </a:extLst>
        </xdr:cNvPr>
        <xdr:cNvSpPr/>
      </xdr:nvSpPr>
      <xdr:spPr>
        <a:xfrm>
          <a:off x="8577507" y="22347530"/>
          <a:ext cx="910692" cy="249776"/>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消耗品購入</a:t>
          </a:r>
        </a:p>
      </xdr:txBody>
    </xdr:sp>
    <xdr:clientData/>
  </xdr:twoCellAnchor>
  <xdr:twoCellAnchor>
    <xdr:from>
      <xdr:col>16</xdr:col>
      <xdr:colOff>98707</xdr:colOff>
      <xdr:row>95</xdr:row>
      <xdr:rowOff>286293</xdr:rowOff>
    </xdr:from>
    <xdr:to>
      <xdr:col>21</xdr:col>
      <xdr:colOff>67300</xdr:colOff>
      <xdr:row>95</xdr:row>
      <xdr:rowOff>523637</xdr:rowOff>
    </xdr:to>
    <xdr:sp macro="" textlink="">
      <xdr:nvSpPr>
        <xdr:cNvPr id="129" name="正方形/長方形 128">
          <a:extLst>
            <a:ext uri="{FF2B5EF4-FFF2-40B4-BE49-F238E27FC236}">
              <a16:creationId xmlns:a16="http://schemas.microsoft.com/office/drawing/2014/main" id="{72321189-3768-461F-9DAD-04F5B0EFB877}"/>
            </a:ext>
          </a:extLst>
        </xdr:cNvPr>
        <xdr:cNvSpPr/>
      </xdr:nvSpPr>
      <xdr:spPr>
        <a:xfrm>
          <a:off x="6366157" y="23546343"/>
          <a:ext cx="968718" cy="237344"/>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薪割機購入</a:t>
          </a:r>
        </a:p>
      </xdr:txBody>
    </xdr:sp>
    <xdr:clientData/>
  </xdr:twoCellAnchor>
  <xdr:twoCellAnchor>
    <xdr:from>
      <xdr:col>21</xdr:col>
      <xdr:colOff>175814</xdr:colOff>
      <xdr:row>95</xdr:row>
      <xdr:rowOff>256359</xdr:rowOff>
    </xdr:from>
    <xdr:to>
      <xdr:col>27</xdr:col>
      <xdr:colOff>57150</xdr:colOff>
      <xdr:row>95</xdr:row>
      <xdr:rowOff>504825</xdr:rowOff>
    </xdr:to>
    <xdr:sp macro="" textlink="">
      <xdr:nvSpPr>
        <xdr:cNvPr id="130" name="正方形/長方形 129">
          <a:extLst>
            <a:ext uri="{FF2B5EF4-FFF2-40B4-BE49-F238E27FC236}">
              <a16:creationId xmlns:a16="http://schemas.microsoft.com/office/drawing/2014/main" id="{8A7E88A5-0D68-4926-91C5-0DFA89CA6DBE}"/>
            </a:ext>
          </a:extLst>
        </xdr:cNvPr>
        <xdr:cNvSpPr/>
      </xdr:nvSpPr>
      <xdr:spPr>
        <a:xfrm>
          <a:off x="7443389" y="23516409"/>
          <a:ext cx="1081486" cy="248466"/>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林内作業車購入</a:t>
          </a:r>
        </a:p>
      </xdr:txBody>
    </xdr:sp>
    <xdr:clientData/>
  </xdr:twoCellAnchor>
  <xdr:twoCellAnchor>
    <xdr:from>
      <xdr:col>27</xdr:col>
      <xdr:colOff>193332</xdr:colOff>
      <xdr:row>95</xdr:row>
      <xdr:rowOff>259081</xdr:rowOff>
    </xdr:from>
    <xdr:to>
      <xdr:col>32</xdr:col>
      <xdr:colOff>31185</xdr:colOff>
      <xdr:row>95</xdr:row>
      <xdr:rowOff>496421</xdr:rowOff>
    </xdr:to>
    <xdr:sp macro="" textlink="">
      <xdr:nvSpPr>
        <xdr:cNvPr id="131" name="正方形/長方形 130">
          <a:extLst>
            <a:ext uri="{FF2B5EF4-FFF2-40B4-BE49-F238E27FC236}">
              <a16:creationId xmlns:a16="http://schemas.microsoft.com/office/drawing/2014/main" id="{D071F770-7BFD-49DB-AA3A-2F6B29365801}"/>
            </a:ext>
          </a:extLst>
        </xdr:cNvPr>
        <xdr:cNvSpPr/>
      </xdr:nvSpPr>
      <xdr:spPr>
        <a:xfrm>
          <a:off x="8661057" y="23519131"/>
          <a:ext cx="837978" cy="237340"/>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炭焼釜購入</a:t>
          </a:r>
        </a:p>
      </xdr:txBody>
    </xdr:sp>
    <xdr:clientData/>
  </xdr:twoCellAnchor>
  <xdr:twoCellAnchor>
    <xdr:from>
      <xdr:col>22</xdr:col>
      <xdr:colOff>119320</xdr:colOff>
      <xdr:row>94</xdr:row>
      <xdr:rowOff>349573</xdr:rowOff>
    </xdr:from>
    <xdr:to>
      <xdr:col>27</xdr:col>
      <xdr:colOff>85725</xdr:colOff>
      <xdr:row>95</xdr:row>
      <xdr:rowOff>152400</xdr:rowOff>
    </xdr:to>
    <xdr:sp macro="" textlink="">
      <xdr:nvSpPr>
        <xdr:cNvPr id="132" name="正方形/長方形 131">
          <a:extLst>
            <a:ext uri="{FF2B5EF4-FFF2-40B4-BE49-F238E27FC236}">
              <a16:creationId xmlns:a16="http://schemas.microsoft.com/office/drawing/2014/main" id="{809D0E63-F581-436A-BF6D-844C0ACFEA51}"/>
            </a:ext>
          </a:extLst>
        </xdr:cNvPr>
        <xdr:cNvSpPr/>
      </xdr:nvSpPr>
      <xdr:spPr>
        <a:xfrm>
          <a:off x="7586920" y="23171473"/>
          <a:ext cx="966530" cy="240977"/>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チッパー購入</a:t>
          </a:r>
        </a:p>
      </xdr:txBody>
    </xdr:sp>
    <xdr:clientData/>
  </xdr:twoCellAnchor>
  <xdr:twoCellAnchor>
    <xdr:from>
      <xdr:col>16</xdr:col>
      <xdr:colOff>171450</xdr:colOff>
      <xdr:row>94</xdr:row>
      <xdr:rowOff>190500</xdr:rowOff>
    </xdr:from>
    <xdr:to>
      <xdr:col>20</xdr:col>
      <xdr:colOff>0</xdr:colOff>
      <xdr:row>94</xdr:row>
      <xdr:rowOff>190500</xdr:rowOff>
    </xdr:to>
    <xdr:cxnSp macro="">
      <xdr:nvCxnSpPr>
        <xdr:cNvPr id="133" name="直線矢印コネクタ 132">
          <a:extLst>
            <a:ext uri="{FF2B5EF4-FFF2-40B4-BE49-F238E27FC236}">
              <a16:creationId xmlns:a16="http://schemas.microsoft.com/office/drawing/2014/main" id="{EF2FD11D-12B3-471D-80A0-CCE4C922C276}"/>
            </a:ext>
          </a:extLst>
        </xdr:cNvPr>
        <xdr:cNvCxnSpPr/>
      </xdr:nvCxnSpPr>
      <xdr:spPr>
        <a:xfrm flipV="1">
          <a:off x="6438900" y="23012400"/>
          <a:ext cx="628650"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20</xdr:col>
      <xdr:colOff>114300</xdr:colOff>
      <xdr:row>94</xdr:row>
      <xdr:rowOff>200025</xdr:rowOff>
    </xdr:from>
    <xdr:to>
      <xdr:col>23</xdr:col>
      <xdr:colOff>142875</xdr:colOff>
      <xdr:row>94</xdr:row>
      <xdr:rowOff>200025</xdr:rowOff>
    </xdr:to>
    <xdr:cxnSp macro="">
      <xdr:nvCxnSpPr>
        <xdr:cNvPr id="134" name="直線矢印コネクタ 133">
          <a:extLst>
            <a:ext uri="{FF2B5EF4-FFF2-40B4-BE49-F238E27FC236}">
              <a16:creationId xmlns:a16="http://schemas.microsoft.com/office/drawing/2014/main" id="{72EF08D0-0042-496D-8EE4-443E6FD612ED}"/>
            </a:ext>
          </a:extLst>
        </xdr:cNvPr>
        <xdr:cNvCxnSpPr/>
      </xdr:nvCxnSpPr>
      <xdr:spPr>
        <a:xfrm flipV="1">
          <a:off x="7181850" y="23021925"/>
          <a:ext cx="628650"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24</xdr:col>
      <xdr:colOff>47625</xdr:colOff>
      <xdr:row>94</xdr:row>
      <xdr:rowOff>180975</xdr:rowOff>
    </xdr:from>
    <xdr:to>
      <xdr:col>26</xdr:col>
      <xdr:colOff>114300</xdr:colOff>
      <xdr:row>94</xdr:row>
      <xdr:rowOff>180975</xdr:rowOff>
    </xdr:to>
    <xdr:cxnSp macro="">
      <xdr:nvCxnSpPr>
        <xdr:cNvPr id="135" name="直線矢印コネクタ 134">
          <a:extLst>
            <a:ext uri="{FF2B5EF4-FFF2-40B4-BE49-F238E27FC236}">
              <a16:creationId xmlns:a16="http://schemas.microsoft.com/office/drawing/2014/main" id="{0AE817BF-8317-4E12-9A75-F54A63197C5E}"/>
            </a:ext>
          </a:extLst>
        </xdr:cNvPr>
        <xdr:cNvCxnSpPr/>
      </xdr:nvCxnSpPr>
      <xdr:spPr>
        <a:xfrm>
          <a:off x="7915275" y="23002875"/>
          <a:ext cx="466725"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225425</xdr:colOff>
      <xdr:row>81</xdr:row>
      <xdr:rowOff>238125</xdr:rowOff>
    </xdr:from>
    <xdr:to>
      <xdr:col>6</xdr:col>
      <xdr:colOff>76200</xdr:colOff>
      <xdr:row>81</xdr:row>
      <xdr:rowOff>239184</xdr:rowOff>
    </xdr:to>
    <xdr:cxnSp macro="">
      <xdr:nvCxnSpPr>
        <xdr:cNvPr id="3" name="直線矢印コネクタ 2">
          <a:extLst>
            <a:ext uri="{FF2B5EF4-FFF2-40B4-BE49-F238E27FC236}">
              <a16:creationId xmlns:a16="http://schemas.microsoft.com/office/drawing/2014/main" id="{FCE9837C-C6AA-44D7-A9DB-0BAE470BCAE2}"/>
            </a:ext>
          </a:extLst>
        </xdr:cNvPr>
        <xdr:cNvCxnSpPr/>
      </xdr:nvCxnSpPr>
      <xdr:spPr>
        <a:xfrm flipV="1">
          <a:off x="2178050" y="17278350"/>
          <a:ext cx="260350" cy="1059"/>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287865</xdr:colOff>
      <xdr:row>80</xdr:row>
      <xdr:rowOff>371172</xdr:rowOff>
    </xdr:from>
    <xdr:to>
      <xdr:col>14</xdr:col>
      <xdr:colOff>214691</xdr:colOff>
      <xdr:row>80</xdr:row>
      <xdr:rowOff>371174</xdr:rowOff>
    </xdr:to>
    <xdr:cxnSp macro="">
      <xdr:nvCxnSpPr>
        <xdr:cNvPr id="5" name="直線矢印コネクタ 4">
          <a:extLst>
            <a:ext uri="{FF2B5EF4-FFF2-40B4-BE49-F238E27FC236}">
              <a16:creationId xmlns:a16="http://schemas.microsoft.com/office/drawing/2014/main" id="{6FA82B43-4963-41FA-B517-88B5B31863EB}"/>
            </a:ext>
          </a:extLst>
        </xdr:cNvPr>
        <xdr:cNvCxnSpPr/>
      </xdr:nvCxnSpPr>
      <xdr:spPr>
        <a:xfrm flipV="1">
          <a:off x="5383740" y="16973247"/>
          <a:ext cx="317351" cy="2"/>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345319</xdr:colOff>
      <xdr:row>80</xdr:row>
      <xdr:rowOff>26155</xdr:rowOff>
    </xdr:from>
    <xdr:to>
      <xdr:col>7</xdr:col>
      <xdr:colOff>257175</xdr:colOff>
      <xdr:row>80</xdr:row>
      <xdr:rowOff>276225</xdr:rowOff>
    </xdr:to>
    <xdr:sp macro="" textlink="">
      <xdr:nvSpPr>
        <xdr:cNvPr id="6" name="正方形/長方形 5">
          <a:extLst>
            <a:ext uri="{FF2B5EF4-FFF2-40B4-BE49-F238E27FC236}">
              <a16:creationId xmlns:a16="http://schemas.microsoft.com/office/drawing/2014/main" id="{60B80BC7-189E-4BE2-B894-C1073BD00E3F}"/>
            </a:ext>
          </a:extLst>
        </xdr:cNvPr>
        <xdr:cNvSpPr/>
      </xdr:nvSpPr>
      <xdr:spPr>
        <a:xfrm>
          <a:off x="2297944" y="16628230"/>
          <a:ext cx="711956" cy="250070"/>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現況調査</a:t>
          </a:r>
        </a:p>
      </xdr:txBody>
    </xdr:sp>
    <xdr:clientData/>
  </xdr:twoCellAnchor>
  <xdr:twoCellAnchor>
    <xdr:from>
      <xdr:col>5</xdr:col>
      <xdr:colOff>372383</xdr:colOff>
      <xdr:row>80</xdr:row>
      <xdr:rowOff>301624</xdr:rowOff>
    </xdr:from>
    <xdr:to>
      <xdr:col>8</xdr:col>
      <xdr:colOff>314326</xdr:colOff>
      <xdr:row>81</xdr:row>
      <xdr:rowOff>85725</xdr:rowOff>
    </xdr:to>
    <xdr:sp macro="" textlink="">
      <xdr:nvSpPr>
        <xdr:cNvPr id="7" name="正方形/長方形 6">
          <a:extLst>
            <a:ext uri="{FF2B5EF4-FFF2-40B4-BE49-F238E27FC236}">
              <a16:creationId xmlns:a16="http://schemas.microsoft.com/office/drawing/2014/main" id="{CF88E8C8-3EF2-4AAC-9B38-D3B72687E5F4}"/>
            </a:ext>
          </a:extLst>
        </xdr:cNvPr>
        <xdr:cNvSpPr/>
      </xdr:nvSpPr>
      <xdr:spPr>
        <a:xfrm>
          <a:off x="2325008" y="16903699"/>
          <a:ext cx="1132568" cy="222251"/>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モニタリング調査</a:t>
          </a:r>
        </a:p>
      </xdr:txBody>
    </xdr:sp>
    <xdr:clientData/>
  </xdr:twoCellAnchor>
  <xdr:twoCellAnchor>
    <xdr:from>
      <xdr:col>10</xdr:col>
      <xdr:colOff>324909</xdr:colOff>
      <xdr:row>88</xdr:row>
      <xdr:rowOff>148770</xdr:rowOff>
    </xdr:from>
    <xdr:to>
      <xdr:col>12</xdr:col>
      <xdr:colOff>19050</xdr:colOff>
      <xdr:row>88</xdr:row>
      <xdr:rowOff>371475</xdr:rowOff>
    </xdr:to>
    <xdr:sp macro="" textlink="">
      <xdr:nvSpPr>
        <xdr:cNvPr id="13" name="正方形/長方形 12">
          <a:extLst>
            <a:ext uri="{FF2B5EF4-FFF2-40B4-BE49-F238E27FC236}">
              <a16:creationId xmlns:a16="http://schemas.microsoft.com/office/drawing/2014/main" id="{28A3CC1A-403B-4A8A-84FC-8B33B4E13A23}"/>
            </a:ext>
          </a:extLst>
        </xdr:cNvPr>
        <xdr:cNvSpPr/>
      </xdr:nvSpPr>
      <xdr:spPr>
        <a:xfrm>
          <a:off x="4249209" y="20256045"/>
          <a:ext cx="475191" cy="222705"/>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間伐</a:t>
          </a:r>
          <a:endParaRPr kumimoji="1" lang="en-US" altLang="ja-JP" sz="1000">
            <a:solidFill>
              <a:schemeClr val="tx1"/>
            </a:solidFill>
            <a:latin typeface="BIZ UDPゴシック" panose="020B0400000000000000" pitchFamily="50" charset="-128"/>
            <a:ea typeface="BIZ UDPゴシック" panose="020B0400000000000000" pitchFamily="50" charset="-128"/>
          </a:endParaRPr>
        </a:p>
        <a:p>
          <a:pPr algn="ctr"/>
          <a:endParaRPr kumimoji="1" lang="ja-JP" altLang="en-US" sz="1000">
            <a:solidFill>
              <a:schemeClr val="tx1"/>
            </a:solidFill>
            <a:latin typeface="ＭＳ 明朝" panose="02020609040205080304" pitchFamily="17" charset="-128"/>
            <a:ea typeface="ＭＳ 明朝" panose="02020609040205080304" pitchFamily="17" charset="-128"/>
          </a:endParaRPr>
        </a:p>
      </xdr:txBody>
    </xdr:sp>
    <xdr:clientData/>
  </xdr:twoCellAnchor>
  <xdr:twoCellAnchor>
    <xdr:from>
      <xdr:col>6</xdr:col>
      <xdr:colOff>105380</xdr:colOff>
      <xdr:row>81</xdr:row>
      <xdr:rowOff>137130</xdr:rowOff>
    </xdr:from>
    <xdr:to>
      <xdr:col>8</xdr:col>
      <xdr:colOff>171450</xdr:colOff>
      <xdr:row>81</xdr:row>
      <xdr:rowOff>381000</xdr:rowOff>
    </xdr:to>
    <xdr:sp macro="" textlink="">
      <xdr:nvSpPr>
        <xdr:cNvPr id="14" name="正方形/長方形 13">
          <a:extLst>
            <a:ext uri="{FF2B5EF4-FFF2-40B4-BE49-F238E27FC236}">
              <a16:creationId xmlns:a16="http://schemas.microsoft.com/office/drawing/2014/main" id="{B1F0DFF5-A2A8-4442-90AE-1151CFD7520C}"/>
            </a:ext>
          </a:extLst>
        </xdr:cNvPr>
        <xdr:cNvSpPr/>
      </xdr:nvSpPr>
      <xdr:spPr>
        <a:xfrm>
          <a:off x="2467580" y="17177355"/>
          <a:ext cx="847120" cy="243870"/>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安全講習会</a:t>
          </a:r>
        </a:p>
      </xdr:txBody>
    </xdr:sp>
    <xdr:clientData/>
  </xdr:twoCellAnchor>
  <xdr:twoCellAnchor>
    <xdr:from>
      <xdr:col>9</xdr:col>
      <xdr:colOff>50346</xdr:colOff>
      <xdr:row>84</xdr:row>
      <xdr:rowOff>186569</xdr:rowOff>
    </xdr:from>
    <xdr:to>
      <xdr:col>13</xdr:col>
      <xdr:colOff>78921</xdr:colOff>
      <xdr:row>84</xdr:row>
      <xdr:rowOff>186569</xdr:rowOff>
    </xdr:to>
    <xdr:cxnSp macro="">
      <xdr:nvCxnSpPr>
        <xdr:cNvPr id="15" name="直線矢印コネクタ 14">
          <a:extLst>
            <a:ext uri="{FF2B5EF4-FFF2-40B4-BE49-F238E27FC236}">
              <a16:creationId xmlns:a16="http://schemas.microsoft.com/office/drawing/2014/main" id="{991FB48A-6C15-4EB1-A70D-C71C5B3492CC}"/>
            </a:ext>
          </a:extLst>
        </xdr:cNvPr>
        <xdr:cNvCxnSpPr/>
      </xdr:nvCxnSpPr>
      <xdr:spPr>
        <a:xfrm>
          <a:off x="3584121" y="18541244"/>
          <a:ext cx="1590675"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34924</xdr:colOff>
      <xdr:row>95</xdr:row>
      <xdr:rowOff>190500</xdr:rowOff>
    </xdr:from>
    <xdr:to>
      <xdr:col>8</xdr:col>
      <xdr:colOff>333375</xdr:colOff>
      <xdr:row>95</xdr:row>
      <xdr:rowOff>190500</xdr:rowOff>
    </xdr:to>
    <xdr:cxnSp macro="">
      <xdr:nvCxnSpPr>
        <xdr:cNvPr id="24" name="直線矢印コネクタ 23">
          <a:extLst>
            <a:ext uri="{FF2B5EF4-FFF2-40B4-BE49-F238E27FC236}">
              <a16:creationId xmlns:a16="http://schemas.microsoft.com/office/drawing/2014/main" id="{2DE1AA2C-56EE-41E1-9799-165BD6D43B9F}"/>
            </a:ext>
          </a:extLst>
        </xdr:cNvPr>
        <xdr:cNvCxnSpPr/>
      </xdr:nvCxnSpPr>
      <xdr:spPr>
        <a:xfrm>
          <a:off x="3178174" y="23507700"/>
          <a:ext cx="298451"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314325</xdr:colOff>
      <xdr:row>80</xdr:row>
      <xdr:rowOff>148016</xdr:rowOff>
    </xdr:from>
    <xdr:to>
      <xdr:col>5</xdr:col>
      <xdr:colOff>323851</xdr:colOff>
      <xdr:row>80</xdr:row>
      <xdr:rowOff>151191</xdr:rowOff>
    </xdr:to>
    <xdr:cxnSp macro="">
      <xdr:nvCxnSpPr>
        <xdr:cNvPr id="26" name="直線矢印コネクタ 25">
          <a:extLst>
            <a:ext uri="{FF2B5EF4-FFF2-40B4-BE49-F238E27FC236}">
              <a16:creationId xmlns:a16="http://schemas.microsoft.com/office/drawing/2014/main" id="{8C66FFEA-1674-410A-BA70-F95F96453F0A}"/>
            </a:ext>
          </a:extLst>
        </xdr:cNvPr>
        <xdr:cNvCxnSpPr/>
      </xdr:nvCxnSpPr>
      <xdr:spPr>
        <a:xfrm>
          <a:off x="1876425" y="16750091"/>
          <a:ext cx="400051" cy="3175"/>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46265</xdr:colOff>
      <xdr:row>83</xdr:row>
      <xdr:rowOff>194734</xdr:rowOff>
    </xdr:from>
    <xdr:to>
      <xdr:col>12</xdr:col>
      <xdr:colOff>9525</xdr:colOff>
      <xdr:row>83</xdr:row>
      <xdr:rowOff>419100</xdr:rowOff>
    </xdr:to>
    <xdr:sp macro="" textlink="">
      <xdr:nvSpPr>
        <xdr:cNvPr id="29" name="正方形/長方形 28">
          <a:extLst>
            <a:ext uri="{FF2B5EF4-FFF2-40B4-BE49-F238E27FC236}">
              <a16:creationId xmlns:a16="http://schemas.microsoft.com/office/drawing/2014/main" id="{C7B5DEA5-E3C8-4750-8890-4828F78F4376}"/>
            </a:ext>
          </a:extLst>
        </xdr:cNvPr>
        <xdr:cNvSpPr/>
      </xdr:nvSpPr>
      <xdr:spPr>
        <a:xfrm>
          <a:off x="3970565" y="18111259"/>
          <a:ext cx="744310" cy="224366"/>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伐採作業</a:t>
          </a:r>
          <a:endParaRPr kumimoji="1" lang="en-US" altLang="ja-JP" sz="1000">
            <a:solidFill>
              <a:schemeClr val="tx1"/>
            </a:solidFill>
            <a:latin typeface="BIZ UDPゴシック" panose="020B0400000000000000" pitchFamily="50" charset="-128"/>
            <a:ea typeface="BIZ UDPゴシック" panose="020B0400000000000000" pitchFamily="50" charset="-128"/>
          </a:endParaRPr>
        </a:p>
      </xdr:txBody>
    </xdr:sp>
    <xdr:clientData/>
  </xdr:twoCellAnchor>
  <xdr:twoCellAnchor>
    <xdr:from>
      <xdr:col>11</xdr:col>
      <xdr:colOff>96459</xdr:colOff>
      <xdr:row>89</xdr:row>
      <xdr:rowOff>58209</xdr:rowOff>
    </xdr:from>
    <xdr:to>
      <xdr:col>12</xdr:col>
      <xdr:colOff>161925</xdr:colOff>
      <xdr:row>89</xdr:row>
      <xdr:rowOff>295275</xdr:rowOff>
    </xdr:to>
    <xdr:sp macro="" textlink="">
      <xdr:nvSpPr>
        <xdr:cNvPr id="42" name="正方形/長方形 41">
          <a:extLst>
            <a:ext uri="{FF2B5EF4-FFF2-40B4-BE49-F238E27FC236}">
              <a16:creationId xmlns:a16="http://schemas.microsoft.com/office/drawing/2014/main" id="{14C9CF44-34C9-49C4-9024-265CBE74F3A4}"/>
            </a:ext>
          </a:extLst>
        </xdr:cNvPr>
        <xdr:cNvSpPr/>
      </xdr:nvSpPr>
      <xdr:spPr>
        <a:xfrm>
          <a:off x="4411284" y="20603634"/>
          <a:ext cx="455991" cy="237066"/>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集積</a:t>
          </a:r>
        </a:p>
      </xdr:txBody>
    </xdr:sp>
    <xdr:clientData/>
  </xdr:twoCellAnchor>
  <xdr:twoCellAnchor>
    <xdr:from>
      <xdr:col>6</xdr:col>
      <xdr:colOff>21922</xdr:colOff>
      <xdr:row>82</xdr:row>
      <xdr:rowOff>235856</xdr:rowOff>
    </xdr:from>
    <xdr:to>
      <xdr:col>8</xdr:col>
      <xdr:colOff>40972</xdr:colOff>
      <xdr:row>82</xdr:row>
      <xdr:rowOff>235856</xdr:rowOff>
    </xdr:to>
    <xdr:cxnSp macro="">
      <xdr:nvCxnSpPr>
        <xdr:cNvPr id="43" name="直線矢印コネクタ 42">
          <a:extLst>
            <a:ext uri="{FF2B5EF4-FFF2-40B4-BE49-F238E27FC236}">
              <a16:creationId xmlns:a16="http://schemas.microsoft.com/office/drawing/2014/main" id="{0BD02758-734E-477E-A9D1-CF91C2441619}"/>
            </a:ext>
          </a:extLst>
        </xdr:cNvPr>
        <xdr:cNvCxnSpPr/>
      </xdr:nvCxnSpPr>
      <xdr:spPr>
        <a:xfrm>
          <a:off x="2384122" y="17714231"/>
          <a:ext cx="800100"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46870</xdr:colOff>
      <xdr:row>83</xdr:row>
      <xdr:rowOff>131689</xdr:rowOff>
    </xdr:from>
    <xdr:to>
      <xdr:col>13</xdr:col>
      <xdr:colOff>148924</xdr:colOff>
      <xdr:row>83</xdr:row>
      <xdr:rowOff>131689</xdr:rowOff>
    </xdr:to>
    <xdr:cxnSp macro="">
      <xdr:nvCxnSpPr>
        <xdr:cNvPr id="46" name="直線矢印コネクタ 45">
          <a:extLst>
            <a:ext uri="{FF2B5EF4-FFF2-40B4-BE49-F238E27FC236}">
              <a16:creationId xmlns:a16="http://schemas.microsoft.com/office/drawing/2014/main" id="{77EF3F27-90EC-4685-AC73-C963CC124E15}"/>
            </a:ext>
          </a:extLst>
        </xdr:cNvPr>
        <xdr:cNvCxnSpPr/>
      </xdr:nvCxnSpPr>
      <xdr:spPr>
        <a:xfrm>
          <a:off x="3580645" y="18048214"/>
          <a:ext cx="1664154"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109462</xdr:colOff>
      <xdr:row>86</xdr:row>
      <xdr:rowOff>136072</xdr:rowOff>
    </xdr:from>
    <xdr:to>
      <xdr:col>14</xdr:col>
      <xdr:colOff>113545</xdr:colOff>
      <xdr:row>86</xdr:row>
      <xdr:rowOff>136072</xdr:rowOff>
    </xdr:to>
    <xdr:cxnSp macro="">
      <xdr:nvCxnSpPr>
        <xdr:cNvPr id="47" name="直線矢印コネクタ 46">
          <a:extLst>
            <a:ext uri="{FF2B5EF4-FFF2-40B4-BE49-F238E27FC236}">
              <a16:creationId xmlns:a16="http://schemas.microsoft.com/office/drawing/2014/main" id="{285D89A4-9C9C-446E-BF62-FBAF0F688BC9}"/>
            </a:ext>
          </a:extLst>
        </xdr:cNvPr>
        <xdr:cNvCxnSpPr/>
      </xdr:nvCxnSpPr>
      <xdr:spPr>
        <a:xfrm>
          <a:off x="4033762" y="19367047"/>
          <a:ext cx="1566183"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20409</xdr:colOff>
      <xdr:row>87</xdr:row>
      <xdr:rowOff>82248</xdr:rowOff>
    </xdr:from>
    <xdr:to>
      <xdr:col>14</xdr:col>
      <xdr:colOff>28878</xdr:colOff>
      <xdr:row>87</xdr:row>
      <xdr:rowOff>85423</xdr:rowOff>
    </xdr:to>
    <xdr:cxnSp macro="">
      <xdr:nvCxnSpPr>
        <xdr:cNvPr id="53" name="直線矢印コネクタ 52">
          <a:extLst>
            <a:ext uri="{FF2B5EF4-FFF2-40B4-BE49-F238E27FC236}">
              <a16:creationId xmlns:a16="http://schemas.microsoft.com/office/drawing/2014/main" id="{4E3A9578-B9EA-445E-94A1-114406CF497C}"/>
            </a:ext>
          </a:extLst>
        </xdr:cNvPr>
        <xdr:cNvCxnSpPr/>
      </xdr:nvCxnSpPr>
      <xdr:spPr>
        <a:xfrm>
          <a:off x="5116284" y="19751373"/>
          <a:ext cx="398994" cy="3175"/>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28575</xdr:colOff>
      <xdr:row>85</xdr:row>
      <xdr:rowOff>96158</xdr:rowOff>
    </xdr:from>
    <xdr:to>
      <xdr:col>12</xdr:col>
      <xdr:colOff>262163</xdr:colOff>
      <xdr:row>85</xdr:row>
      <xdr:rowOff>96158</xdr:rowOff>
    </xdr:to>
    <xdr:cxnSp macro="">
      <xdr:nvCxnSpPr>
        <xdr:cNvPr id="54" name="直線矢印コネクタ 53">
          <a:extLst>
            <a:ext uri="{FF2B5EF4-FFF2-40B4-BE49-F238E27FC236}">
              <a16:creationId xmlns:a16="http://schemas.microsoft.com/office/drawing/2014/main" id="{B1C68723-B709-44C3-94D7-661577FD5872}"/>
            </a:ext>
          </a:extLst>
        </xdr:cNvPr>
        <xdr:cNvCxnSpPr/>
      </xdr:nvCxnSpPr>
      <xdr:spPr>
        <a:xfrm flipV="1">
          <a:off x="3952875" y="18888983"/>
          <a:ext cx="1014638"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276979</xdr:colOff>
      <xdr:row>89</xdr:row>
      <xdr:rowOff>369057</xdr:rowOff>
    </xdr:from>
    <xdr:to>
      <xdr:col>14</xdr:col>
      <xdr:colOff>379033</xdr:colOff>
      <xdr:row>89</xdr:row>
      <xdr:rowOff>369057</xdr:rowOff>
    </xdr:to>
    <xdr:cxnSp macro="">
      <xdr:nvCxnSpPr>
        <xdr:cNvPr id="55" name="直線矢印コネクタ 54">
          <a:extLst>
            <a:ext uri="{FF2B5EF4-FFF2-40B4-BE49-F238E27FC236}">
              <a16:creationId xmlns:a16="http://schemas.microsoft.com/office/drawing/2014/main" id="{4C64EC27-E71B-4C19-8FCE-698EF947EBE0}"/>
            </a:ext>
          </a:extLst>
        </xdr:cNvPr>
        <xdr:cNvCxnSpPr/>
      </xdr:nvCxnSpPr>
      <xdr:spPr>
        <a:xfrm>
          <a:off x="4201279" y="20914482"/>
          <a:ext cx="1664154"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28575</xdr:colOff>
      <xdr:row>88</xdr:row>
      <xdr:rowOff>105833</xdr:rowOff>
    </xdr:from>
    <xdr:to>
      <xdr:col>14</xdr:col>
      <xdr:colOff>133376</xdr:colOff>
      <xdr:row>88</xdr:row>
      <xdr:rowOff>105833</xdr:rowOff>
    </xdr:to>
    <xdr:cxnSp macro="">
      <xdr:nvCxnSpPr>
        <xdr:cNvPr id="56" name="直線矢印コネクタ 55">
          <a:extLst>
            <a:ext uri="{FF2B5EF4-FFF2-40B4-BE49-F238E27FC236}">
              <a16:creationId xmlns:a16="http://schemas.microsoft.com/office/drawing/2014/main" id="{8759C2DA-73EA-4A51-8D46-5EDC0EBDCC1C}"/>
            </a:ext>
          </a:extLst>
        </xdr:cNvPr>
        <xdr:cNvCxnSpPr/>
      </xdr:nvCxnSpPr>
      <xdr:spPr>
        <a:xfrm>
          <a:off x="3562350" y="20213108"/>
          <a:ext cx="2057426"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300566</xdr:colOff>
      <xdr:row>89</xdr:row>
      <xdr:rowOff>15422</xdr:rowOff>
    </xdr:from>
    <xdr:to>
      <xdr:col>13</xdr:col>
      <xdr:colOff>89656</xdr:colOff>
      <xdr:row>89</xdr:row>
      <xdr:rowOff>15422</xdr:rowOff>
    </xdr:to>
    <xdr:cxnSp macro="">
      <xdr:nvCxnSpPr>
        <xdr:cNvPr id="57" name="直線矢印コネクタ 56">
          <a:extLst>
            <a:ext uri="{FF2B5EF4-FFF2-40B4-BE49-F238E27FC236}">
              <a16:creationId xmlns:a16="http://schemas.microsoft.com/office/drawing/2014/main" id="{4A7A9E47-6545-43AC-857B-EF23E85D2026}"/>
            </a:ext>
          </a:extLst>
        </xdr:cNvPr>
        <xdr:cNvCxnSpPr/>
      </xdr:nvCxnSpPr>
      <xdr:spPr>
        <a:xfrm>
          <a:off x="3834341" y="20560847"/>
          <a:ext cx="1351190"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135467</xdr:colOff>
      <xdr:row>86</xdr:row>
      <xdr:rowOff>178858</xdr:rowOff>
    </xdr:from>
    <xdr:to>
      <xdr:col>14</xdr:col>
      <xdr:colOff>323850</xdr:colOff>
      <xdr:row>86</xdr:row>
      <xdr:rowOff>400050</xdr:rowOff>
    </xdr:to>
    <xdr:sp macro="" textlink="">
      <xdr:nvSpPr>
        <xdr:cNvPr id="62" name="正方形/長方形 61">
          <a:extLst>
            <a:ext uri="{FF2B5EF4-FFF2-40B4-BE49-F238E27FC236}">
              <a16:creationId xmlns:a16="http://schemas.microsoft.com/office/drawing/2014/main" id="{F10C3794-4930-4ACE-B031-27FA2F95DCBB}"/>
            </a:ext>
          </a:extLst>
        </xdr:cNvPr>
        <xdr:cNvSpPr/>
      </xdr:nvSpPr>
      <xdr:spPr>
        <a:xfrm>
          <a:off x="4840817" y="19409833"/>
          <a:ext cx="969433" cy="221192"/>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チッパー処理</a:t>
          </a:r>
        </a:p>
      </xdr:txBody>
    </xdr:sp>
    <xdr:clientData/>
  </xdr:twoCellAnchor>
  <xdr:twoCellAnchor>
    <xdr:from>
      <xdr:col>8</xdr:col>
      <xdr:colOff>78923</xdr:colOff>
      <xdr:row>82</xdr:row>
      <xdr:rowOff>114301</xdr:rowOff>
    </xdr:from>
    <xdr:to>
      <xdr:col>10</xdr:col>
      <xdr:colOff>295275</xdr:colOff>
      <xdr:row>82</xdr:row>
      <xdr:rowOff>342900</xdr:rowOff>
    </xdr:to>
    <xdr:sp macro="" textlink="">
      <xdr:nvSpPr>
        <xdr:cNvPr id="63" name="正方形/長方形 62">
          <a:extLst>
            <a:ext uri="{FF2B5EF4-FFF2-40B4-BE49-F238E27FC236}">
              <a16:creationId xmlns:a16="http://schemas.microsoft.com/office/drawing/2014/main" id="{099AF2F0-E06B-43C4-A2FC-75C710664498}"/>
            </a:ext>
          </a:extLst>
        </xdr:cNvPr>
        <xdr:cNvSpPr/>
      </xdr:nvSpPr>
      <xdr:spPr>
        <a:xfrm>
          <a:off x="3222173" y="17592676"/>
          <a:ext cx="997402" cy="228599"/>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枯損木の除去</a:t>
          </a:r>
        </a:p>
      </xdr:txBody>
    </xdr:sp>
    <xdr:clientData/>
  </xdr:twoCellAnchor>
  <xdr:twoCellAnchor>
    <xdr:from>
      <xdr:col>13</xdr:col>
      <xdr:colOff>119744</xdr:colOff>
      <xdr:row>84</xdr:row>
      <xdr:rowOff>74840</xdr:rowOff>
    </xdr:from>
    <xdr:to>
      <xdr:col>15</xdr:col>
      <xdr:colOff>123826</xdr:colOff>
      <xdr:row>84</xdr:row>
      <xdr:rowOff>304800</xdr:rowOff>
    </xdr:to>
    <xdr:sp macro="" textlink="">
      <xdr:nvSpPr>
        <xdr:cNvPr id="64" name="正方形/長方形 63">
          <a:extLst>
            <a:ext uri="{FF2B5EF4-FFF2-40B4-BE49-F238E27FC236}">
              <a16:creationId xmlns:a16="http://schemas.microsoft.com/office/drawing/2014/main" id="{EE3D1742-FE15-470A-9524-0B3593E7D815}"/>
            </a:ext>
          </a:extLst>
        </xdr:cNvPr>
        <xdr:cNvSpPr/>
      </xdr:nvSpPr>
      <xdr:spPr>
        <a:xfrm>
          <a:off x="5215619" y="18429515"/>
          <a:ext cx="785132" cy="229960"/>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薪生産</a:t>
          </a:r>
          <a:endParaRPr kumimoji="1" lang="en-US" altLang="ja-JP" sz="1000">
            <a:solidFill>
              <a:schemeClr val="tx1"/>
            </a:solidFill>
            <a:latin typeface="BIZ UDPゴシック" panose="020B0400000000000000" pitchFamily="50" charset="-128"/>
            <a:ea typeface="BIZ UDPゴシック" panose="020B0400000000000000" pitchFamily="50" charset="-128"/>
          </a:endParaRPr>
        </a:p>
      </xdr:txBody>
    </xdr:sp>
    <xdr:clientData/>
  </xdr:twoCellAnchor>
  <xdr:twoCellAnchor>
    <xdr:from>
      <xdr:col>14</xdr:col>
      <xdr:colOff>375709</xdr:colOff>
      <xdr:row>87</xdr:row>
      <xdr:rowOff>81644</xdr:rowOff>
    </xdr:from>
    <xdr:to>
      <xdr:col>15</xdr:col>
      <xdr:colOff>307976</xdr:colOff>
      <xdr:row>87</xdr:row>
      <xdr:rowOff>81646</xdr:rowOff>
    </xdr:to>
    <xdr:cxnSp macro="">
      <xdr:nvCxnSpPr>
        <xdr:cNvPr id="65" name="直線矢印コネクタ 64">
          <a:extLst>
            <a:ext uri="{FF2B5EF4-FFF2-40B4-BE49-F238E27FC236}">
              <a16:creationId xmlns:a16="http://schemas.microsoft.com/office/drawing/2014/main" id="{09AC2777-F8D2-4428-9E25-672BB4D52788}"/>
            </a:ext>
          </a:extLst>
        </xdr:cNvPr>
        <xdr:cNvCxnSpPr/>
      </xdr:nvCxnSpPr>
      <xdr:spPr>
        <a:xfrm flipV="1">
          <a:off x="5862109" y="19750769"/>
          <a:ext cx="322792" cy="2"/>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262621</xdr:colOff>
      <xdr:row>86</xdr:row>
      <xdr:rowOff>174776</xdr:rowOff>
    </xdr:from>
    <xdr:to>
      <xdr:col>12</xdr:col>
      <xdr:colOff>57150</xdr:colOff>
      <xdr:row>86</xdr:row>
      <xdr:rowOff>419100</xdr:rowOff>
    </xdr:to>
    <xdr:sp macro="" textlink="">
      <xdr:nvSpPr>
        <xdr:cNvPr id="66" name="正方形/長方形 65">
          <a:extLst>
            <a:ext uri="{FF2B5EF4-FFF2-40B4-BE49-F238E27FC236}">
              <a16:creationId xmlns:a16="http://schemas.microsoft.com/office/drawing/2014/main" id="{3182C2F0-3007-4791-8749-A85ADCAC3E11}"/>
            </a:ext>
          </a:extLst>
        </xdr:cNvPr>
        <xdr:cNvSpPr/>
      </xdr:nvSpPr>
      <xdr:spPr>
        <a:xfrm>
          <a:off x="4186921" y="19405751"/>
          <a:ext cx="575579" cy="244324"/>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竹伐採</a:t>
          </a:r>
        </a:p>
      </xdr:txBody>
    </xdr:sp>
    <xdr:clientData/>
  </xdr:twoCellAnchor>
  <xdr:twoCellAnchor>
    <xdr:from>
      <xdr:col>10</xdr:col>
      <xdr:colOff>40216</xdr:colOff>
      <xdr:row>85</xdr:row>
      <xdr:rowOff>130930</xdr:rowOff>
    </xdr:from>
    <xdr:to>
      <xdr:col>12</xdr:col>
      <xdr:colOff>371475</xdr:colOff>
      <xdr:row>85</xdr:row>
      <xdr:rowOff>390526</xdr:rowOff>
    </xdr:to>
    <xdr:sp macro="" textlink="">
      <xdr:nvSpPr>
        <xdr:cNvPr id="67" name="正方形/長方形 66">
          <a:extLst>
            <a:ext uri="{FF2B5EF4-FFF2-40B4-BE49-F238E27FC236}">
              <a16:creationId xmlns:a16="http://schemas.microsoft.com/office/drawing/2014/main" id="{9DDF2501-1292-49AB-9D37-2731642FCDCF}"/>
            </a:ext>
          </a:extLst>
        </xdr:cNvPr>
        <xdr:cNvSpPr/>
      </xdr:nvSpPr>
      <xdr:spPr>
        <a:xfrm>
          <a:off x="3964516" y="18923755"/>
          <a:ext cx="1112309" cy="259596"/>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枯竹・折竹除去</a:t>
          </a:r>
        </a:p>
      </xdr:txBody>
    </xdr:sp>
    <xdr:clientData/>
  </xdr:twoCellAnchor>
  <xdr:twoCellAnchor>
    <xdr:from>
      <xdr:col>13</xdr:col>
      <xdr:colOff>201386</xdr:colOff>
      <xdr:row>87</xdr:row>
      <xdr:rowOff>167369</xdr:rowOff>
    </xdr:from>
    <xdr:to>
      <xdr:col>15</xdr:col>
      <xdr:colOff>371475</xdr:colOff>
      <xdr:row>87</xdr:row>
      <xdr:rowOff>409575</xdr:rowOff>
    </xdr:to>
    <xdr:sp macro="" textlink="">
      <xdr:nvSpPr>
        <xdr:cNvPr id="68" name="正方形/長方形 67">
          <a:extLst>
            <a:ext uri="{FF2B5EF4-FFF2-40B4-BE49-F238E27FC236}">
              <a16:creationId xmlns:a16="http://schemas.microsoft.com/office/drawing/2014/main" id="{C36A8ABD-5E2F-46D4-AAB2-959EDF3E9E7E}"/>
            </a:ext>
          </a:extLst>
        </xdr:cNvPr>
        <xdr:cNvSpPr/>
      </xdr:nvSpPr>
      <xdr:spPr>
        <a:xfrm>
          <a:off x="5297261" y="19836494"/>
          <a:ext cx="951139" cy="242206"/>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タケノコ生産</a:t>
          </a:r>
        </a:p>
      </xdr:txBody>
    </xdr:sp>
    <xdr:clientData/>
  </xdr:twoCellAnchor>
  <xdr:twoCellAnchor>
    <xdr:from>
      <xdr:col>12</xdr:col>
      <xdr:colOff>66675</xdr:colOff>
      <xdr:row>87</xdr:row>
      <xdr:rowOff>156484</xdr:rowOff>
    </xdr:from>
    <xdr:to>
      <xdr:col>13</xdr:col>
      <xdr:colOff>171450</xdr:colOff>
      <xdr:row>87</xdr:row>
      <xdr:rowOff>390525</xdr:rowOff>
    </xdr:to>
    <xdr:sp macro="" textlink="">
      <xdr:nvSpPr>
        <xdr:cNvPr id="69" name="正方形/長方形 68">
          <a:extLst>
            <a:ext uri="{FF2B5EF4-FFF2-40B4-BE49-F238E27FC236}">
              <a16:creationId xmlns:a16="http://schemas.microsoft.com/office/drawing/2014/main" id="{33E9DE2C-A98F-4D71-96AB-F63462AE6FE0}"/>
            </a:ext>
          </a:extLst>
        </xdr:cNvPr>
        <xdr:cNvSpPr/>
      </xdr:nvSpPr>
      <xdr:spPr>
        <a:xfrm>
          <a:off x="4772025" y="19825609"/>
          <a:ext cx="495300" cy="234041"/>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堆肥</a:t>
          </a:r>
        </a:p>
      </xdr:txBody>
    </xdr:sp>
    <xdr:clientData/>
  </xdr:twoCellAnchor>
  <xdr:twoCellAnchor>
    <xdr:from>
      <xdr:col>5</xdr:col>
      <xdr:colOff>21772</xdr:colOff>
      <xdr:row>80</xdr:row>
      <xdr:rowOff>394607</xdr:rowOff>
    </xdr:from>
    <xdr:to>
      <xdr:col>5</xdr:col>
      <xdr:colOff>348648</xdr:colOff>
      <xdr:row>80</xdr:row>
      <xdr:rowOff>394609</xdr:rowOff>
    </xdr:to>
    <xdr:cxnSp macro="">
      <xdr:nvCxnSpPr>
        <xdr:cNvPr id="101" name="直線矢印コネクタ 100">
          <a:extLst>
            <a:ext uri="{FF2B5EF4-FFF2-40B4-BE49-F238E27FC236}">
              <a16:creationId xmlns:a16="http://schemas.microsoft.com/office/drawing/2014/main" id="{4F1F1611-42DB-472D-A7C6-F24C6FF9332F}"/>
            </a:ext>
          </a:extLst>
        </xdr:cNvPr>
        <xdr:cNvCxnSpPr/>
      </xdr:nvCxnSpPr>
      <xdr:spPr>
        <a:xfrm flipV="1">
          <a:off x="1974397" y="16996682"/>
          <a:ext cx="326876" cy="2"/>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302078</xdr:colOff>
      <xdr:row>80</xdr:row>
      <xdr:rowOff>246289</xdr:rowOff>
    </xdr:from>
    <xdr:to>
      <xdr:col>13</xdr:col>
      <xdr:colOff>266700</xdr:colOff>
      <xdr:row>81</xdr:row>
      <xdr:rowOff>38101</xdr:rowOff>
    </xdr:to>
    <xdr:sp macro="" textlink="">
      <xdr:nvSpPr>
        <xdr:cNvPr id="106" name="正方形/長方形 105">
          <a:extLst>
            <a:ext uri="{FF2B5EF4-FFF2-40B4-BE49-F238E27FC236}">
              <a16:creationId xmlns:a16="http://schemas.microsoft.com/office/drawing/2014/main" id="{A53665AF-F8CF-4008-ADA2-87EA29EFD47B}"/>
            </a:ext>
          </a:extLst>
        </xdr:cNvPr>
        <xdr:cNvSpPr/>
      </xdr:nvSpPr>
      <xdr:spPr>
        <a:xfrm>
          <a:off x="4226378" y="16848364"/>
          <a:ext cx="1136197" cy="229962"/>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モニタリング調査</a:t>
          </a:r>
        </a:p>
      </xdr:txBody>
    </xdr:sp>
    <xdr:clientData/>
  </xdr:twoCellAnchor>
  <xdr:twoCellAnchor>
    <xdr:from>
      <xdr:col>14</xdr:col>
      <xdr:colOff>102052</xdr:colOff>
      <xdr:row>89</xdr:row>
      <xdr:rowOff>62592</xdr:rowOff>
    </xdr:from>
    <xdr:to>
      <xdr:col>15</xdr:col>
      <xdr:colOff>171450</xdr:colOff>
      <xdr:row>89</xdr:row>
      <xdr:rowOff>285750</xdr:rowOff>
    </xdr:to>
    <xdr:sp macro="" textlink="">
      <xdr:nvSpPr>
        <xdr:cNvPr id="107" name="正方形/長方形 106">
          <a:extLst>
            <a:ext uri="{FF2B5EF4-FFF2-40B4-BE49-F238E27FC236}">
              <a16:creationId xmlns:a16="http://schemas.microsoft.com/office/drawing/2014/main" id="{C9543B71-3D66-4744-8B0F-A973F62A93A3}"/>
            </a:ext>
          </a:extLst>
        </xdr:cNvPr>
        <xdr:cNvSpPr/>
      </xdr:nvSpPr>
      <xdr:spPr>
        <a:xfrm>
          <a:off x="5588452" y="20608017"/>
          <a:ext cx="459923" cy="223158"/>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搬出</a:t>
          </a:r>
        </a:p>
      </xdr:txBody>
    </xdr:sp>
    <xdr:clientData/>
  </xdr:twoCellAnchor>
  <xdr:twoCellAnchor>
    <xdr:from>
      <xdr:col>7</xdr:col>
      <xdr:colOff>323850</xdr:colOff>
      <xdr:row>90</xdr:row>
      <xdr:rowOff>76200</xdr:rowOff>
    </xdr:from>
    <xdr:to>
      <xdr:col>10</xdr:col>
      <xdr:colOff>57150</xdr:colOff>
      <xdr:row>90</xdr:row>
      <xdr:rowOff>333375</xdr:rowOff>
    </xdr:to>
    <xdr:sp macro="" textlink="">
      <xdr:nvSpPr>
        <xdr:cNvPr id="110" name="正方形/長方形 109">
          <a:extLst>
            <a:ext uri="{FF2B5EF4-FFF2-40B4-BE49-F238E27FC236}">
              <a16:creationId xmlns:a16="http://schemas.microsoft.com/office/drawing/2014/main" id="{517D6918-4E15-4824-8F7B-3A21985BE1A2}"/>
            </a:ext>
          </a:extLst>
        </xdr:cNvPr>
        <xdr:cNvSpPr/>
      </xdr:nvSpPr>
      <xdr:spPr>
        <a:xfrm>
          <a:off x="3076575" y="21202650"/>
          <a:ext cx="904875" cy="257175"/>
        </a:xfrm>
        <a:prstGeom prst="rect">
          <a:avLst/>
        </a:prstGeom>
        <a:solidFill>
          <a:sysClr val="window" lastClr="FFFFFF"/>
        </a:solidFill>
        <a:ln w="3175" cap="flat" cmpd="sng" algn="ctr">
          <a:solidFill>
            <a:sysClr val="windowText" lastClr="000000"/>
          </a:solidFill>
          <a:prstDash val="solid"/>
        </a:ln>
        <a:effectLst/>
      </xdr:spPr>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1000" b="0" i="0" u="none" strike="noStrike" kern="0" cap="none" spc="0" normalizeH="0" baseline="0" noProof="0">
              <a:ln>
                <a:noFill/>
              </a:ln>
              <a:solidFill>
                <a:sysClr val="windowText" lastClr="000000"/>
              </a:solidFill>
              <a:effectLst/>
              <a:uLnTx/>
              <a:uFillTx/>
              <a:latin typeface="BIZ UDPゴシック" panose="020B0400000000000000" pitchFamily="50" charset="-128"/>
              <a:ea typeface="BIZ UDPゴシック" panose="020B0400000000000000" pitchFamily="50" charset="-128"/>
              <a:cs typeface="+mn-cs"/>
            </a:rPr>
            <a:t>作業道補修</a:t>
          </a:r>
        </a:p>
      </xdr:txBody>
    </xdr:sp>
    <xdr:clientData/>
  </xdr:twoCellAnchor>
  <xdr:twoCellAnchor>
    <xdr:from>
      <xdr:col>6</xdr:col>
      <xdr:colOff>371475</xdr:colOff>
      <xdr:row>91</xdr:row>
      <xdr:rowOff>200025</xdr:rowOff>
    </xdr:from>
    <xdr:to>
      <xdr:col>9</xdr:col>
      <xdr:colOff>57150</xdr:colOff>
      <xdr:row>91</xdr:row>
      <xdr:rowOff>200025</xdr:rowOff>
    </xdr:to>
    <xdr:cxnSp macro="">
      <xdr:nvCxnSpPr>
        <xdr:cNvPr id="113" name="直線矢印コネクタ 112">
          <a:extLst>
            <a:ext uri="{FF2B5EF4-FFF2-40B4-BE49-F238E27FC236}">
              <a16:creationId xmlns:a16="http://schemas.microsoft.com/office/drawing/2014/main" id="{EA7DCB84-864D-45CB-A52A-F25838736FBF}"/>
            </a:ext>
          </a:extLst>
        </xdr:cNvPr>
        <xdr:cNvCxnSpPr/>
      </xdr:nvCxnSpPr>
      <xdr:spPr>
        <a:xfrm>
          <a:off x="2733675" y="21764625"/>
          <a:ext cx="857250"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371475</xdr:colOff>
      <xdr:row>93</xdr:row>
      <xdr:rowOff>180975</xdr:rowOff>
    </xdr:from>
    <xdr:to>
      <xdr:col>9</xdr:col>
      <xdr:colOff>257175</xdr:colOff>
      <xdr:row>93</xdr:row>
      <xdr:rowOff>180975</xdr:rowOff>
    </xdr:to>
    <xdr:cxnSp macro="">
      <xdr:nvCxnSpPr>
        <xdr:cNvPr id="124" name="直線矢印コネクタ 123">
          <a:extLst>
            <a:ext uri="{FF2B5EF4-FFF2-40B4-BE49-F238E27FC236}">
              <a16:creationId xmlns:a16="http://schemas.microsoft.com/office/drawing/2014/main" id="{4C5719DF-AB67-47E4-86A6-69B494ADFC28}"/>
            </a:ext>
          </a:extLst>
        </xdr:cNvPr>
        <xdr:cNvCxnSpPr/>
      </xdr:nvCxnSpPr>
      <xdr:spPr>
        <a:xfrm>
          <a:off x="3514725" y="22621875"/>
          <a:ext cx="276225"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90718</xdr:colOff>
      <xdr:row>91</xdr:row>
      <xdr:rowOff>78923</xdr:rowOff>
    </xdr:from>
    <xdr:to>
      <xdr:col>11</xdr:col>
      <xdr:colOff>142522</xdr:colOff>
      <xdr:row>91</xdr:row>
      <xdr:rowOff>321558</xdr:rowOff>
    </xdr:to>
    <xdr:sp macro="" textlink="">
      <xdr:nvSpPr>
        <xdr:cNvPr id="136" name="正方形/長方形 135">
          <a:extLst>
            <a:ext uri="{FF2B5EF4-FFF2-40B4-BE49-F238E27FC236}">
              <a16:creationId xmlns:a16="http://schemas.microsoft.com/office/drawing/2014/main" id="{3795D0AB-15B4-4CE3-96A4-20A4C1E561B4}"/>
            </a:ext>
          </a:extLst>
        </xdr:cNvPr>
        <xdr:cNvSpPr/>
      </xdr:nvSpPr>
      <xdr:spPr>
        <a:xfrm>
          <a:off x="3624493" y="21643523"/>
          <a:ext cx="832854" cy="242635"/>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作業道作設</a:t>
          </a:r>
        </a:p>
      </xdr:txBody>
    </xdr:sp>
    <xdr:clientData/>
  </xdr:twoCellAnchor>
  <xdr:twoCellAnchor>
    <xdr:from>
      <xdr:col>8</xdr:col>
      <xdr:colOff>38100</xdr:colOff>
      <xdr:row>92</xdr:row>
      <xdr:rowOff>247650</xdr:rowOff>
    </xdr:from>
    <xdr:to>
      <xdr:col>10</xdr:col>
      <xdr:colOff>9525</xdr:colOff>
      <xdr:row>92</xdr:row>
      <xdr:rowOff>247650</xdr:rowOff>
    </xdr:to>
    <xdr:cxnSp macro="">
      <xdr:nvCxnSpPr>
        <xdr:cNvPr id="137" name="直線矢印コネクタ 136">
          <a:extLst>
            <a:ext uri="{FF2B5EF4-FFF2-40B4-BE49-F238E27FC236}">
              <a16:creationId xmlns:a16="http://schemas.microsoft.com/office/drawing/2014/main" id="{4E10C8C2-C4E6-4F50-9163-260CFD09EBD8}"/>
            </a:ext>
          </a:extLst>
        </xdr:cNvPr>
        <xdr:cNvCxnSpPr/>
      </xdr:nvCxnSpPr>
      <xdr:spPr>
        <a:xfrm flipV="1">
          <a:off x="3181350" y="22250400"/>
          <a:ext cx="752475"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19050</xdr:colOff>
      <xdr:row>90</xdr:row>
      <xdr:rowOff>209550</xdr:rowOff>
    </xdr:from>
    <xdr:to>
      <xdr:col>7</xdr:col>
      <xdr:colOff>257175</xdr:colOff>
      <xdr:row>90</xdr:row>
      <xdr:rowOff>209550</xdr:rowOff>
    </xdr:to>
    <xdr:cxnSp macro="">
      <xdr:nvCxnSpPr>
        <xdr:cNvPr id="138" name="直線矢印コネクタ 137">
          <a:extLst>
            <a:ext uri="{FF2B5EF4-FFF2-40B4-BE49-F238E27FC236}">
              <a16:creationId xmlns:a16="http://schemas.microsoft.com/office/drawing/2014/main" id="{84157BC5-4015-4AFA-B1A4-F985B8D383D5}"/>
            </a:ext>
          </a:extLst>
        </xdr:cNvPr>
        <xdr:cNvCxnSpPr/>
      </xdr:nvCxnSpPr>
      <xdr:spPr>
        <a:xfrm flipV="1">
          <a:off x="2381250" y="21336000"/>
          <a:ext cx="628650"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330344</xdr:colOff>
      <xdr:row>94</xdr:row>
      <xdr:rowOff>113592</xdr:rowOff>
    </xdr:from>
    <xdr:to>
      <xdr:col>9</xdr:col>
      <xdr:colOff>268523</xdr:colOff>
      <xdr:row>94</xdr:row>
      <xdr:rowOff>356912</xdr:rowOff>
    </xdr:to>
    <xdr:sp macro="" textlink="">
      <xdr:nvSpPr>
        <xdr:cNvPr id="139" name="正方形/長方形 138">
          <a:extLst>
            <a:ext uri="{FF2B5EF4-FFF2-40B4-BE49-F238E27FC236}">
              <a16:creationId xmlns:a16="http://schemas.microsoft.com/office/drawing/2014/main" id="{39A2F048-DFD6-40B0-A42A-4AB5FFB352A9}"/>
            </a:ext>
          </a:extLst>
        </xdr:cNvPr>
        <xdr:cNvSpPr/>
      </xdr:nvSpPr>
      <xdr:spPr>
        <a:xfrm>
          <a:off x="2692544" y="22992642"/>
          <a:ext cx="1109754" cy="243320"/>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チェンソー購入</a:t>
          </a:r>
        </a:p>
      </xdr:txBody>
    </xdr:sp>
    <xdr:clientData/>
  </xdr:twoCellAnchor>
  <xdr:twoCellAnchor>
    <xdr:from>
      <xdr:col>10</xdr:col>
      <xdr:colOff>25552</xdr:colOff>
      <xdr:row>92</xdr:row>
      <xdr:rowOff>124735</xdr:rowOff>
    </xdr:from>
    <xdr:to>
      <xdr:col>14</xdr:col>
      <xdr:colOff>304800</xdr:colOff>
      <xdr:row>92</xdr:row>
      <xdr:rowOff>371475</xdr:rowOff>
    </xdr:to>
    <xdr:sp macro="" textlink="">
      <xdr:nvSpPr>
        <xdr:cNvPr id="140" name="正方形/長方形 139">
          <a:extLst>
            <a:ext uri="{FF2B5EF4-FFF2-40B4-BE49-F238E27FC236}">
              <a16:creationId xmlns:a16="http://schemas.microsoft.com/office/drawing/2014/main" id="{16D46C8F-69DA-4CA1-8C55-B549175108BE}"/>
            </a:ext>
          </a:extLst>
        </xdr:cNvPr>
        <xdr:cNvSpPr/>
      </xdr:nvSpPr>
      <xdr:spPr>
        <a:xfrm>
          <a:off x="3949852" y="22127485"/>
          <a:ext cx="1841348" cy="246740"/>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地域外関係者の受け入れ準備</a:t>
          </a:r>
        </a:p>
      </xdr:txBody>
    </xdr:sp>
    <xdr:clientData/>
  </xdr:twoCellAnchor>
  <xdr:twoCellAnchor>
    <xdr:from>
      <xdr:col>9</xdr:col>
      <xdr:colOff>271707</xdr:colOff>
      <xdr:row>93</xdr:row>
      <xdr:rowOff>106655</xdr:rowOff>
    </xdr:from>
    <xdr:to>
      <xdr:col>12</xdr:col>
      <xdr:colOff>10824</xdr:colOff>
      <xdr:row>93</xdr:row>
      <xdr:rowOff>356431</xdr:rowOff>
    </xdr:to>
    <xdr:sp macro="" textlink="">
      <xdr:nvSpPr>
        <xdr:cNvPr id="141" name="正方形/長方形 140">
          <a:extLst>
            <a:ext uri="{FF2B5EF4-FFF2-40B4-BE49-F238E27FC236}">
              <a16:creationId xmlns:a16="http://schemas.microsoft.com/office/drawing/2014/main" id="{E0E067C0-405F-4CDE-AB04-EF7A416781E0}"/>
            </a:ext>
          </a:extLst>
        </xdr:cNvPr>
        <xdr:cNvSpPr/>
      </xdr:nvSpPr>
      <xdr:spPr>
        <a:xfrm>
          <a:off x="3805482" y="22547555"/>
          <a:ext cx="910692" cy="249776"/>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消耗品購入</a:t>
          </a:r>
        </a:p>
      </xdr:txBody>
    </xdr:sp>
    <xdr:clientData/>
  </xdr:twoCellAnchor>
  <xdr:twoCellAnchor>
    <xdr:from>
      <xdr:col>9</xdr:col>
      <xdr:colOff>32032</xdr:colOff>
      <xdr:row>95</xdr:row>
      <xdr:rowOff>57693</xdr:rowOff>
    </xdr:from>
    <xdr:to>
      <xdr:col>11</xdr:col>
      <xdr:colOff>219700</xdr:colOff>
      <xdr:row>95</xdr:row>
      <xdr:rowOff>295037</xdr:rowOff>
    </xdr:to>
    <xdr:sp macro="" textlink="">
      <xdr:nvSpPr>
        <xdr:cNvPr id="142" name="正方形/長方形 141">
          <a:extLst>
            <a:ext uri="{FF2B5EF4-FFF2-40B4-BE49-F238E27FC236}">
              <a16:creationId xmlns:a16="http://schemas.microsoft.com/office/drawing/2014/main" id="{B9EEBEDB-63AC-4C46-8706-231F444D70BD}"/>
            </a:ext>
          </a:extLst>
        </xdr:cNvPr>
        <xdr:cNvSpPr/>
      </xdr:nvSpPr>
      <xdr:spPr>
        <a:xfrm>
          <a:off x="3565807" y="23374893"/>
          <a:ext cx="968718" cy="237344"/>
        </a:xfrm>
        <a:prstGeom prst="rect">
          <a:avLst/>
        </a:prstGeom>
        <a:solidFill>
          <a:schemeClr val="bg1"/>
        </a:solidFill>
        <a:ln w="31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000">
              <a:solidFill>
                <a:schemeClr val="tx1"/>
              </a:solidFill>
              <a:latin typeface="BIZ UDPゴシック" panose="020B0400000000000000" pitchFamily="50" charset="-128"/>
              <a:ea typeface="BIZ UDPゴシック" panose="020B0400000000000000" pitchFamily="50" charset="-128"/>
            </a:rPr>
            <a:t>薪割機購入</a:t>
          </a:r>
        </a:p>
      </xdr:txBody>
    </xdr:sp>
    <xdr:clientData/>
  </xdr:twoCellAnchor>
  <xdr:twoCellAnchor>
    <xdr:from>
      <xdr:col>5</xdr:col>
      <xdr:colOff>257175</xdr:colOff>
      <xdr:row>94</xdr:row>
      <xdr:rowOff>247650</xdr:rowOff>
    </xdr:from>
    <xdr:to>
      <xdr:col>6</xdr:col>
      <xdr:colOff>314325</xdr:colOff>
      <xdr:row>94</xdr:row>
      <xdr:rowOff>247650</xdr:rowOff>
    </xdr:to>
    <xdr:cxnSp macro="">
      <xdr:nvCxnSpPr>
        <xdr:cNvPr id="143" name="直線矢印コネクタ 142">
          <a:extLst>
            <a:ext uri="{FF2B5EF4-FFF2-40B4-BE49-F238E27FC236}">
              <a16:creationId xmlns:a16="http://schemas.microsoft.com/office/drawing/2014/main" id="{E812DC13-77DE-4EF0-A7CB-DAB4A65F1350}"/>
            </a:ext>
          </a:extLst>
        </xdr:cNvPr>
        <xdr:cNvCxnSpPr/>
      </xdr:nvCxnSpPr>
      <xdr:spPr>
        <a:xfrm>
          <a:off x="2209800" y="23126700"/>
          <a:ext cx="466725" cy="0"/>
        </a:xfrm>
        <a:prstGeom prst="straightConnector1">
          <a:avLst/>
        </a:prstGeom>
        <a:ln w="22225">
          <a:solidFill>
            <a:schemeClr val="tx1"/>
          </a:solidFill>
          <a:headEnd type="arrow"/>
          <a:tailEnd type="arrow"/>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676275</xdr:colOff>
      <xdr:row>146</xdr:row>
      <xdr:rowOff>276226</xdr:rowOff>
    </xdr:from>
    <xdr:to>
      <xdr:col>6</xdr:col>
      <xdr:colOff>547698</xdr:colOff>
      <xdr:row>146</xdr:row>
      <xdr:rowOff>2409826</xdr:rowOff>
    </xdr:to>
    <xdr:pic>
      <xdr:nvPicPr>
        <xdr:cNvPr id="3" name="図 2">
          <a:extLst>
            <a:ext uri="{FF2B5EF4-FFF2-40B4-BE49-F238E27FC236}">
              <a16:creationId xmlns:a16="http://schemas.microsoft.com/office/drawing/2014/main" id="{FAEABB9B-FEF3-3F24-6B8D-EC035C146A36}"/>
            </a:ext>
          </a:extLst>
        </xdr:cNvPr>
        <xdr:cNvPicPr>
          <a:picLocks noChangeAspect="1"/>
        </xdr:cNvPicPr>
      </xdr:nvPicPr>
      <xdr:blipFill>
        <a:blip xmlns:r="http://schemas.openxmlformats.org/officeDocument/2006/relationships" r:embed="rId1"/>
        <a:stretch>
          <a:fillRect/>
        </a:stretch>
      </xdr:blipFill>
      <xdr:spPr>
        <a:xfrm>
          <a:off x="1562100" y="43491151"/>
          <a:ext cx="2843223" cy="2133600"/>
        </a:xfrm>
        <a:prstGeom prst="rect">
          <a:avLst/>
        </a:prstGeom>
      </xdr:spPr>
    </xdr:pic>
    <xdr:clientData/>
  </xdr:twoCellAnchor>
  <xdr:twoCellAnchor editAs="oneCell">
    <xdr:from>
      <xdr:col>7</xdr:col>
      <xdr:colOff>19051</xdr:colOff>
      <xdr:row>146</xdr:row>
      <xdr:rowOff>238126</xdr:rowOff>
    </xdr:from>
    <xdr:to>
      <xdr:col>11</xdr:col>
      <xdr:colOff>411158</xdr:colOff>
      <xdr:row>146</xdr:row>
      <xdr:rowOff>2390775</xdr:rowOff>
    </xdr:to>
    <xdr:pic>
      <xdr:nvPicPr>
        <xdr:cNvPr id="4" name="図 3">
          <a:extLst>
            <a:ext uri="{FF2B5EF4-FFF2-40B4-BE49-F238E27FC236}">
              <a16:creationId xmlns:a16="http://schemas.microsoft.com/office/drawing/2014/main" id="{76719BD3-3A2C-1ADB-D7A9-178D53B01943}"/>
            </a:ext>
          </a:extLst>
        </xdr:cNvPr>
        <xdr:cNvPicPr>
          <a:picLocks noChangeAspect="1"/>
        </xdr:cNvPicPr>
      </xdr:nvPicPr>
      <xdr:blipFill>
        <a:blip xmlns:r="http://schemas.openxmlformats.org/officeDocument/2006/relationships" r:embed="rId2"/>
        <a:stretch>
          <a:fillRect/>
        </a:stretch>
      </xdr:blipFill>
      <xdr:spPr>
        <a:xfrm>
          <a:off x="4610101" y="43453051"/>
          <a:ext cx="2868607" cy="215264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37</xdr:col>
      <xdr:colOff>38100</xdr:colOff>
      <xdr:row>1</xdr:row>
      <xdr:rowOff>38100</xdr:rowOff>
    </xdr:from>
    <xdr:to>
      <xdr:col>54</xdr:col>
      <xdr:colOff>28575</xdr:colOff>
      <xdr:row>7</xdr:row>
      <xdr:rowOff>152400</xdr:rowOff>
    </xdr:to>
    <xdr:sp macro="" textlink="">
      <xdr:nvSpPr>
        <xdr:cNvPr id="2" name="テキスト ボックス 1">
          <a:extLst>
            <a:ext uri="{FF2B5EF4-FFF2-40B4-BE49-F238E27FC236}">
              <a16:creationId xmlns:a16="http://schemas.microsoft.com/office/drawing/2014/main" id="{00000000-0008-0000-0800-000002000000}"/>
            </a:ext>
          </a:extLst>
        </xdr:cNvPr>
        <xdr:cNvSpPr txBox="1"/>
      </xdr:nvSpPr>
      <xdr:spPr>
        <a:xfrm>
          <a:off x="7924800" y="228600"/>
          <a:ext cx="3390900" cy="12573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en-US" altLang="ja-JP" sz="1200" b="1">
            <a:latin typeface="BIZ UDPゴシック" panose="020B0400000000000000" pitchFamily="50" charset="-128"/>
            <a:ea typeface="BIZ UDPゴシック" panose="020B0400000000000000" pitchFamily="50" charset="-128"/>
          </a:endParaRPr>
        </a:p>
        <a:p>
          <a:r>
            <a:rPr kumimoji="1" lang="ja-JP" altLang="en-US" sz="1200" b="1">
              <a:latin typeface="BIZ UDPゴシック" panose="020B0400000000000000" pitchFamily="50" charset="-128"/>
              <a:ea typeface="BIZ UDPゴシック" panose="020B0400000000000000" pitchFamily="50" charset="-128"/>
            </a:rPr>
            <a:t>協定書は</a:t>
          </a:r>
          <a:r>
            <a:rPr kumimoji="1" lang="en-US" altLang="ja-JP" sz="1200" b="1" u="sng">
              <a:latin typeface="BIZ UDPゴシック" panose="020B0400000000000000" pitchFamily="50" charset="-128"/>
              <a:ea typeface="BIZ UDPゴシック" panose="020B0400000000000000" pitchFamily="50" charset="-128"/>
            </a:rPr>
            <a:t>2</a:t>
          </a:r>
          <a:r>
            <a:rPr kumimoji="1" lang="ja-JP" altLang="en-US" sz="1200" b="1" u="sng">
              <a:latin typeface="BIZ UDPゴシック" panose="020B0400000000000000" pitchFamily="50" charset="-128"/>
              <a:ea typeface="BIZ UDPゴシック" panose="020B0400000000000000" pitchFamily="50" charset="-128"/>
            </a:rPr>
            <a:t>部</a:t>
          </a:r>
          <a:r>
            <a:rPr kumimoji="1" lang="ja-JP" altLang="en-US" sz="1200" b="1">
              <a:latin typeface="BIZ UDPゴシック" panose="020B0400000000000000" pitchFamily="50" charset="-128"/>
              <a:ea typeface="BIZ UDPゴシック" panose="020B0400000000000000" pitchFamily="50" charset="-128"/>
            </a:rPr>
            <a:t>作成。</a:t>
          </a:r>
          <a:endParaRPr kumimoji="1" lang="en-US" altLang="ja-JP" sz="1200" b="1">
            <a:latin typeface="BIZ UDPゴシック" panose="020B0400000000000000" pitchFamily="50" charset="-128"/>
            <a:ea typeface="BIZ UDPゴシック" panose="020B0400000000000000" pitchFamily="50" charset="-128"/>
          </a:endParaRPr>
        </a:p>
        <a:p>
          <a:r>
            <a:rPr kumimoji="1" lang="en-US" altLang="ja-JP" sz="1200" b="1">
              <a:latin typeface="BIZ UDPゴシック" panose="020B0400000000000000" pitchFamily="50" charset="-128"/>
              <a:ea typeface="BIZ UDPゴシック" panose="020B0400000000000000" pitchFamily="50" charset="-128"/>
            </a:rPr>
            <a:t>1</a:t>
          </a:r>
          <a:r>
            <a:rPr kumimoji="1" lang="ja-JP" altLang="en-US" sz="1200" b="1">
              <a:latin typeface="BIZ UDPゴシック" panose="020B0400000000000000" pitchFamily="50" charset="-128"/>
              <a:ea typeface="BIZ UDPゴシック" panose="020B0400000000000000" pitchFamily="50" charset="-128"/>
            </a:rPr>
            <a:t>部は活動組織、もう</a:t>
          </a:r>
          <a:r>
            <a:rPr kumimoji="1" lang="en-US" altLang="ja-JP" sz="1200" b="1">
              <a:latin typeface="BIZ UDPゴシック" panose="020B0400000000000000" pitchFamily="50" charset="-128"/>
              <a:ea typeface="BIZ UDPゴシック" panose="020B0400000000000000" pitchFamily="50" charset="-128"/>
            </a:rPr>
            <a:t>1</a:t>
          </a:r>
          <a:r>
            <a:rPr kumimoji="1" lang="ja-JP" altLang="en-US" sz="1200" b="1">
              <a:latin typeface="BIZ UDPゴシック" panose="020B0400000000000000" pitchFamily="50" charset="-128"/>
              <a:ea typeface="BIZ UDPゴシック" panose="020B0400000000000000" pitchFamily="50" charset="-128"/>
            </a:rPr>
            <a:t>部は森林所有者控えです。</a:t>
          </a:r>
          <a:endParaRPr kumimoji="1" lang="en-US" altLang="ja-JP" sz="1200" b="1">
            <a:latin typeface="BIZ UDPゴシック" panose="020B0400000000000000" pitchFamily="50" charset="-128"/>
            <a:ea typeface="BIZ UDPゴシック" panose="020B0400000000000000" pitchFamily="50" charset="-128"/>
          </a:endParaRPr>
        </a:p>
        <a:p>
          <a:r>
            <a:rPr kumimoji="1" lang="en-US" altLang="ja-JP" sz="1200" b="1" u="sng">
              <a:solidFill>
                <a:srgbClr val="FF0000"/>
              </a:solidFill>
              <a:latin typeface="BIZ UDPゴシック" panose="020B0400000000000000" pitchFamily="50" charset="-128"/>
              <a:ea typeface="BIZ UDPゴシック" panose="020B0400000000000000" pitchFamily="50" charset="-128"/>
            </a:rPr>
            <a:t>※</a:t>
          </a:r>
          <a:r>
            <a:rPr kumimoji="1" lang="ja-JP" altLang="en-US" sz="1200" b="1" u="sng">
              <a:solidFill>
                <a:srgbClr val="FF0000"/>
              </a:solidFill>
              <a:latin typeface="BIZ UDPゴシック" panose="020B0400000000000000" pitchFamily="50" charset="-128"/>
              <a:ea typeface="BIZ UDPゴシック" panose="020B0400000000000000" pitchFamily="50" charset="-128"/>
            </a:rPr>
            <a:t>事務局への提出は原本のコピーです。</a:t>
          </a:r>
          <a:endParaRPr kumimoji="1" lang="en-US" altLang="ja-JP" sz="1200" b="1" u="sng">
            <a:solidFill>
              <a:srgbClr val="FF0000"/>
            </a:solidFill>
            <a:latin typeface="BIZ UDPゴシック" panose="020B0400000000000000" pitchFamily="50" charset="-128"/>
            <a:ea typeface="BIZ UDPゴシック" panose="020B0400000000000000" pitchFamily="50" charset="-128"/>
          </a:endParaRPr>
        </a:p>
        <a:p>
          <a:r>
            <a:rPr kumimoji="1" lang="ja-JP" altLang="en-US" sz="1200" b="1" u="sng">
              <a:solidFill>
                <a:sysClr val="windowText" lastClr="000000"/>
              </a:solidFill>
              <a:latin typeface="BIZ UDPゴシック" panose="020B0400000000000000" pitchFamily="50" charset="-128"/>
              <a:ea typeface="BIZ UDPゴシック" panose="020B0400000000000000" pitchFamily="50" charset="-128"/>
            </a:rPr>
            <a:t>印刷は白黒印刷に設定しています。</a:t>
          </a: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37</xdr:col>
      <xdr:colOff>38100</xdr:colOff>
      <xdr:row>1</xdr:row>
      <xdr:rowOff>38100</xdr:rowOff>
    </xdr:from>
    <xdr:to>
      <xdr:col>54</xdr:col>
      <xdr:colOff>28575</xdr:colOff>
      <xdr:row>7</xdr:row>
      <xdr:rowOff>152400</xdr:rowOff>
    </xdr:to>
    <xdr:sp macro="" textlink="">
      <xdr:nvSpPr>
        <xdr:cNvPr id="2" name="テキスト ボックス 1">
          <a:extLst>
            <a:ext uri="{FF2B5EF4-FFF2-40B4-BE49-F238E27FC236}">
              <a16:creationId xmlns:a16="http://schemas.microsoft.com/office/drawing/2014/main" id="{AE0B395A-735D-4D7E-8793-393A36B2E424}"/>
            </a:ext>
          </a:extLst>
        </xdr:cNvPr>
        <xdr:cNvSpPr txBox="1"/>
      </xdr:nvSpPr>
      <xdr:spPr>
        <a:xfrm>
          <a:off x="8239125" y="219075"/>
          <a:ext cx="3390900" cy="11906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en-US" altLang="ja-JP" sz="1200" b="1">
            <a:latin typeface="BIZ UDPゴシック" panose="020B0400000000000000" pitchFamily="50" charset="-128"/>
            <a:ea typeface="BIZ UDPゴシック" panose="020B0400000000000000" pitchFamily="50" charset="-128"/>
          </a:endParaRPr>
        </a:p>
        <a:p>
          <a:r>
            <a:rPr kumimoji="1" lang="ja-JP" altLang="en-US" sz="1200" b="1">
              <a:latin typeface="BIZ UDPゴシック" panose="020B0400000000000000" pitchFamily="50" charset="-128"/>
              <a:ea typeface="BIZ UDPゴシック" panose="020B0400000000000000" pitchFamily="50" charset="-128"/>
            </a:rPr>
            <a:t>協定書は</a:t>
          </a:r>
          <a:r>
            <a:rPr kumimoji="1" lang="en-US" altLang="ja-JP" sz="1200" b="1" u="sng">
              <a:latin typeface="BIZ UDPゴシック" panose="020B0400000000000000" pitchFamily="50" charset="-128"/>
              <a:ea typeface="BIZ UDPゴシック" panose="020B0400000000000000" pitchFamily="50" charset="-128"/>
            </a:rPr>
            <a:t>2</a:t>
          </a:r>
          <a:r>
            <a:rPr kumimoji="1" lang="ja-JP" altLang="en-US" sz="1200" b="1" u="sng">
              <a:latin typeface="BIZ UDPゴシック" panose="020B0400000000000000" pitchFamily="50" charset="-128"/>
              <a:ea typeface="BIZ UDPゴシック" panose="020B0400000000000000" pitchFamily="50" charset="-128"/>
            </a:rPr>
            <a:t>部</a:t>
          </a:r>
          <a:r>
            <a:rPr kumimoji="1" lang="ja-JP" altLang="en-US" sz="1200" b="1">
              <a:latin typeface="BIZ UDPゴシック" panose="020B0400000000000000" pitchFamily="50" charset="-128"/>
              <a:ea typeface="BIZ UDPゴシック" panose="020B0400000000000000" pitchFamily="50" charset="-128"/>
            </a:rPr>
            <a:t>作成。</a:t>
          </a:r>
          <a:endParaRPr kumimoji="1" lang="en-US" altLang="ja-JP" sz="1200" b="1">
            <a:latin typeface="BIZ UDPゴシック" panose="020B0400000000000000" pitchFamily="50" charset="-128"/>
            <a:ea typeface="BIZ UDPゴシック" panose="020B0400000000000000" pitchFamily="50" charset="-128"/>
          </a:endParaRPr>
        </a:p>
        <a:p>
          <a:r>
            <a:rPr kumimoji="1" lang="en-US" altLang="ja-JP" sz="1200" b="1">
              <a:latin typeface="BIZ UDPゴシック" panose="020B0400000000000000" pitchFamily="50" charset="-128"/>
              <a:ea typeface="BIZ UDPゴシック" panose="020B0400000000000000" pitchFamily="50" charset="-128"/>
            </a:rPr>
            <a:t>1</a:t>
          </a:r>
          <a:r>
            <a:rPr kumimoji="1" lang="ja-JP" altLang="en-US" sz="1200" b="1">
              <a:latin typeface="BIZ UDPゴシック" panose="020B0400000000000000" pitchFamily="50" charset="-128"/>
              <a:ea typeface="BIZ UDPゴシック" panose="020B0400000000000000" pitchFamily="50" charset="-128"/>
            </a:rPr>
            <a:t>部は活動組織、もう</a:t>
          </a:r>
          <a:r>
            <a:rPr kumimoji="1" lang="en-US" altLang="ja-JP" sz="1200" b="1">
              <a:latin typeface="BIZ UDPゴシック" panose="020B0400000000000000" pitchFamily="50" charset="-128"/>
              <a:ea typeface="BIZ UDPゴシック" panose="020B0400000000000000" pitchFamily="50" charset="-128"/>
            </a:rPr>
            <a:t>1</a:t>
          </a:r>
          <a:r>
            <a:rPr kumimoji="1" lang="ja-JP" altLang="en-US" sz="1200" b="1">
              <a:latin typeface="BIZ UDPゴシック" panose="020B0400000000000000" pitchFamily="50" charset="-128"/>
              <a:ea typeface="BIZ UDPゴシック" panose="020B0400000000000000" pitchFamily="50" charset="-128"/>
            </a:rPr>
            <a:t>部は森林所有者控えです。</a:t>
          </a:r>
          <a:endParaRPr kumimoji="1" lang="en-US" altLang="ja-JP" sz="1200" b="1">
            <a:latin typeface="BIZ UDPゴシック" panose="020B0400000000000000" pitchFamily="50" charset="-128"/>
            <a:ea typeface="BIZ UDPゴシック" panose="020B0400000000000000" pitchFamily="50" charset="-128"/>
          </a:endParaRPr>
        </a:p>
        <a:p>
          <a:r>
            <a:rPr kumimoji="1" lang="en-US" altLang="ja-JP" sz="1200" b="1" u="sng">
              <a:solidFill>
                <a:srgbClr val="FF0000"/>
              </a:solidFill>
              <a:latin typeface="BIZ UDPゴシック" panose="020B0400000000000000" pitchFamily="50" charset="-128"/>
              <a:ea typeface="BIZ UDPゴシック" panose="020B0400000000000000" pitchFamily="50" charset="-128"/>
            </a:rPr>
            <a:t>※</a:t>
          </a:r>
          <a:r>
            <a:rPr kumimoji="1" lang="ja-JP" altLang="en-US" sz="1200" b="1" u="sng">
              <a:solidFill>
                <a:srgbClr val="FF0000"/>
              </a:solidFill>
              <a:latin typeface="BIZ UDPゴシック" panose="020B0400000000000000" pitchFamily="50" charset="-128"/>
              <a:ea typeface="BIZ UDPゴシック" panose="020B0400000000000000" pitchFamily="50" charset="-128"/>
            </a:rPr>
            <a:t>事務局への提出は原本のコピーです。</a:t>
          </a:r>
          <a:endParaRPr kumimoji="1" lang="en-US" altLang="ja-JP" sz="1200" b="1" u="sng">
            <a:solidFill>
              <a:srgbClr val="FF0000"/>
            </a:solidFill>
            <a:latin typeface="BIZ UDPゴシック" panose="020B0400000000000000" pitchFamily="50" charset="-128"/>
            <a:ea typeface="BIZ UDPゴシック" panose="020B0400000000000000" pitchFamily="50" charset="-128"/>
          </a:endParaRPr>
        </a:p>
        <a:p>
          <a:r>
            <a:rPr kumimoji="1" lang="ja-JP" altLang="en-US" sz="1200" b="1" u="sng">
              <a:solidFill>
                <a:sysClr val="windowText" lastClr="000000"/>
              </a:solidFill>
              <a:latin typeface="BIZ UDPゴシック" panose="020B0400000000000000" pitchFamily="50" charset="-128"/>
              <a:ea typeface="BIZ UDPゴシック" panose="020B0400000000000000" pitchFamily="50" charset="-128"/>
            </a:rPr>
            <a:t>印刷は白黒印刷に設定しています。</a:t>
          </a: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29</xdr:col>
      <xdr:colOff>38100</xdr:colOff>
      <xdr:row>26</xdr:row>
      <xdr:rowOff>161924</xdr:rowOff>
    </xdr:from>
    <xdr:to>
      <xdr:col>41</xdr:col>
      <xdr:colOff>57150</xdr:colOff>
      <xdr:row>38</xdr:row>
      <xdr:rowOff>66675</xdr:rowOff>
    </xdr:to>
    <xdr:sp macro="" textlink="">
      <xdr:nvSpPr>
        <xdr:cNvPr id="2" name="円形吹き出し 1">
          <a:extLst>
            <a:ext uri="{FF2B5EF4-FFF2-40B4-BE49-F238E27FC236}">
              <a16:creationId xmlns:a16="http://schemas.microsoft.com/office/drawing/2014/main" id="{00000000-0008-0000-0900-000002000000}"/>
            </a:ext>
          </a:extLst>
        </xdr:cNvPr>
        <xdr:cNvSpPr/>
      </xdr:nvSpPr>
      <xdr:spPr>
        <a:xfrm>
          <a:off x="6981825" y="4543424"/>
          <a:ext cx="2876550" cy="2190751"/>
        </a:xfrm>
        <a:prstGeom prst="wedgeEllipseCallout">
          <a:avLst>
            <a:gd name="adj1" fmla="val -57588"/>
            <a:gd name="adj2" fmla="val -360"/>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t>役員の構成が左記の第</a:t>
          </a:r>
          <a:r>
            <a:rPr kumimoji="1" lang="en-US" altLang="ja-JP" sz="1100"/>
            <a:t>5</a:t>
          </a:r>
          <a:r>
            <a:rPr kumimoji="1" lang="ja-JP" altLang="en-US" sz="1100"/>
            <a:t>条の例と異なる場合は</a:t>
          </a:r>
          <a:r>
            <a:rPr kumimoji="1" lang="en-US" altLang="ja-JP" sz="1100"/>
            <a:t>2</a:t>
          </a:r>
          <a:r>
            <a:rPr kumimoji="1" lang="ja-JP" altLang="en-US" sz="1100"/>
            <a:t>項以下の内容を変更してください。</a:t>
          </a:r>
          <a:endParaRPr kumimoji="1" lang="en-US" altLang="ja-JP" sz="1100"/>
        </a:p>
        <a:p>
          <a:pPr algn="l"/>
          <a:endParaRPr kumimoji="1" lang="en-US" altLang="ja-JP" sz="1100"/>
        </a:p>
        <a:p>
          <a:pPr algn="l"/>
          <a:r>
            <a:rPr kumimoji="1" lang="ja-JP" altLang="en-US" sz="1100"/>
            <a:t>代表者の肩書きが「代表」ではなく、「会長」とする場合は、</a:t>
          </a:r>
          <a:r>
            <a:rPr kumimoji="1" lang="en-US" altLang="ja-JP" sz="1100"/>
            <a:t>2</a:t>
          </a:r>
          <a:r>
            <a:rPr kumimoji="1" lang="ja-JP" altLang="en-US" sz="1100"/>
            <a:t>～</a:t>
          </a:r>
          <a:r>
            <a:rPr kumimoji="1" lang="en-US" altLang="ja-JP" sz="1100"/>
            <a:t>4</a:t>
          </a:r>
          <a:r>
            <a:rPr kumimoji="1" lang="ja-JP" altLang="en-US" sz="1100"/>
            <a:t>項の「代表」を「会長」に変更して下さい。</a:t>
          </a:r>
          <a:endParaRPr kumimoji="1" lang="en-US" altLang="ja-JP" sz="1100"/>
        </a:p>
        <a:p>
          <a:pPr algn="l"/>
          <a:endParaRPr kumimoji="1" lang="en-US" altLang="ja-JP" sz="1100"/>
        </a:p>
        <a:p>
          <a:pPr algn="l"/>
          <a:endParaRPr kumimoji="1" lang="en-US" altLang="ja-JP" sz="1100"/>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334683</xdr:colOff>
      <xdr:row>23</xdr:row>
      <xdr:rowOff>51050</xdr:rowOff>
    </xdr:from>
    <xdr:to>
      <xdr:col>10</xdr:col>
      <xdr:colOff>2806801</xdr:colOff>
      <xdr:row>59</xdr:row>
      <xdr:rowOff>153525</xdr:rowOff>
    </xdr:to>
    <xdr:pic>
      <xdr:nvPicPr>
        <xdr:cNvPr id="2" name="図 1">
          <a:extLst>
            <a:ext uri="{FF2B5EF4-FFF2-40B4-BE49-F238E27FC236}">
              <a16:creationId xmlns:a16="http://schemas.microsoft.com/office/drawing/2014/main" id="{2F4DD6DE-57C9-4C27-AD7A-847A8BC76EA7}"/>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r="40322" b="8467"/>
        <a:stretch/>
      </xdr:blipFill>
      <xdr:spPr bwMode="auto">
        <a:xfrm>
          <a:off x="639483" y="11595350"/>
          <a:ext cx="12940093" cy="6274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xdr:from>
      <xdr:col>1</xdr:col>
      <xdr:colOff>2977316</xdr:colOff>
      <xdr:row>7</xdr:row>
      <xdr:rowOff>27152</xdr:rowOff>
    </xdr:from>
    <xdr:to>
      <xdr:col>2</xdr:col>
      <xdr:colOff>73269</xdr:colOff>
      <xdr:row>8</xdr:row>
      <xdr:rowOff>197827</xdr:rowOff>
    </xdr:to>
    <xdr:sp macro="" textlink="">
      <xdr:nvSpPr>
        <xdr:cNvPr id="2" name="楕円 1">
          <a:extLst>
            <a:ext uri="{FF2B5EF4-FFF2-40B4-BE49-F238E27FC236}">
              <a16:creationId xmlns:a16="http://schemas.microsoft.com/office/drawing/2014/main" id="{00000000-0008-0000-0B00-000002000000}"/>
            </a:ext>
          </a:extLst>
        </xdr:cNvPr>
        <xdr:cNvSpPr/>
      </xdr:nvSpPr>
      <xdr:spPr>
        <a:xfrm>
          <a:off x="4699143" y="1770960"/>
          <a:ext cx="1543395" cy="419790"/>
        </a:xfrm>
        <a:prstGeom prst="ellipse">
          <a:avLst/>
        </a:prstGeom>
        <a:no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3048000</xdr:colOff>
      <xdr:row>8</xdr:row>
      <xdr:rowOff>224118</xdr:rowOff>
    </xdr:from>
    <xdr:to>
      <xdr:col>1</xdr:col>
      <xdr:colOff>3350558</xdr:colOff>
      <xdr:row>10</xdr:row>
      <xdr:rowOff>22412</xdr:rowOff>
    </xdr:to>
    <xdr:sp macro="" textlink="">
      <xdr:nvSpPr>
        <xdr:cNvPr id="3" name="楕円 2">
          <a:extLst>
            <a:ext uri="{FF2B5EF4-FFF2-40B4-BE49-F238E27FC236}">
              <a16:creationId xmlns:a16="http://schemas.microsoft.com/office/drawing/2014/main" id="{00000000-0008-0000-0B00-000003000000}"/>
            </a:ext>
          </a:extLst>
        </xdr:cNvPr>
        <xdr:cNvSpPr/>
      </xdr:nvSpPr>
      <xdr:spPr>
        <a:xfrm>
          <a:off x="4773706" y="2196353"/>
          <a:ext cx="302558" cy="291353"/>
        </a:xfrm>
        <a:prstGeom prst="ellipse">
          <a:avLst/>
        </a:prstGeom>
        <a:no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161925</xdr:colOff>
          <xdr:row>24</xdr:row>
          <xdr:rowOff>9525</xdr:rowOff>
        </xdr:from>
        <xdr:to>
          <xdr:col>3</xdr:col>
          <xdr:colOff>209550</xdr:colOff>
          <xdr:row>24</xdr:row>
          <xdr:rowOff>247650</xdr:rowOff>
        </xdr:to>
        <xdr:sp macro="" textlink="">
          <xdr:nvSpPr>
            <xdr:cNvPr id="78850" name="Check Box 2" hidden="1">
              <a:extLst>
                <a:ext uri="{63B3BB69-23CF-44E3-9099-C40C66FF867C}">
                  <a14:compatExt spid="_x0000_s78850"/>
                </a:ext>
                <a:ext uri="{FF2B5EF4-FFF2-40B4-BE49-F238E27FC236}">
                  <a16:creationId xmlns:a16="http://schemas.microsoft.com/office/drawing/2014/main" id="{00000000-0008-0000-0F00-000002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142875</xdr:colOff>
          <xdr:row>24</xdr:row>
          <xdr:rowOff>19050</xdr:rowOff>
        </xdr:from>
        <xdr:to>
          <xdr:col>6</xdr:col>
          <xdr:colOff>190500</xdr:colOff>
          <xdr:row>24</xdr:row>
          <xdr:rowOff>266700</xdr:rowOff>
        </xdr:to>
        <xdr:sp macro="" textlink="">
          <xdr:nvSpPr>
            <xdr:cNvPr id="78851" name="Check Box 3" hidden="1">
              <a:extLst>
                <a:ext uri="{63B3BB69-23CF-44E3-9099-C40C66FF867C}">
                  <a14:compatExt spid="_x0000_s78851"/>
                </a:ext>
                <a:ext uri="{FF2B5EF4-FFF2-40B4-BE49-F238E27FC236}">
                  <a16:creationId xmlns:a16="http://schemas.microsoft.com/office/drawing/2014/main" id="{00000000-0008-0000-0F00-000003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161925</xdr:colOff>
          <xdr:row>24</xdr:row>
          <xdr:rowOff>190500</xdr:rowOff>
        </xdr:from>
        <xdr:to>
          <xdr:col>3</xdr:col>
          <xdr:colOff>209550</xdr:colOff>
          <xdr:row>25</xdr:row>
          <xdr:rowOff>28575</xdr:rowOff>
        </xdr:to>
        <xdr:sp macro="" textlink="">
          <xdr:nvSpPr>
            <xdr:cNvPr id="78852" name="Check Box 4" hidden="1">
              <a:extLst>
                <a:ext uri="{63B3BB69-23CF-44E3-9099-C40C66FF867C}">
                  <a14:compatExt spid="_x0000_s78852"/>
                </a:ext>
                <a:ext uri="{FF2B5EF4-FFF2-40B4-BE49-F238E27FC236}">
                  <a16:creationId xmlns:a16="http://schemas.microsoft.com/office/drawing/2014/main" id="{00000000-0008-0000-0F00-000004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133350</xdr:colOff>
          <xdr:row>24</xdr:row>
          <xdr:rowOff>200025</xdr:rowOff>
        </xdr:from>
        <xdr:to>
          <xdr:col>6</xdr:col>
          <xdr:colOff>180975</xdr:colOff>
          <xdr:row>25</xdr:row>
          <xdr:rowOff>38100</xdr:rowOff>
        </xdr:to>
        <xdr:sp macro="" textlink="">
          <xdr:nvSpPr>
            <xdr:cNvPr id="78853" name="Check Box 5" hidden="1">
              <a:extLst>
                <a:ext uri="{63B3BB69-23CF-44E3-9099-C40C66FF867C}">
                  <a14:compatExt spid="_x0000_s78853"/>
                </a:ext>
                <a:ext uri="{FF2B5EF4-FFF2-40B4-BE49-F238E27FC236}">
                  <a16:creationId xmlns:a16="http://schemas.microsoft.com/office/drawing/2014/main" id="{00000000-0008-0000-0F00-000005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76200</xdr:colOff>
          <xdr:row>33</xdr:row>
          <xdr:rowOff>9525</xdr:rowOff>
        </xdr:from>
        <xdr:to>
          <xdr:col>2</xdr:col>
          <xdr:colOff>123825</xdr:colOff>
          <xdr:row>34</xdr:row>
          <xdr:rowOff>9525</xdr:rowOff>
        </xdr:to>
        <xdr:sp macro="" textlink="">
          <xdr:nvSpPr>
            <xdr:cNvPr id="78854" name="Check Box 6" hidden="1">
              <a:extLst>
                <a:ext uri="{63B3BB69-23CF-44E3-9099-C40C66FF867C}">
                  <a14:compatExt spid="_x0000_s78854"/>
                </a:ext>
                <a:ext uri="{FF2B5EF4-FFF2-40B4-BE49-F238E27FC236}">
                  <a16:creationId xmlns:a16="http://schemas.microsoft.com/office/drawing/2014/main" id="{00000000-0008-0000-0F00-000006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47625</xdr:colOff>
          <xdr:row>33</xdr:row>
          <xdr:rowOff>9525</xdr:rowOff>
        </xdr:from>
        <xdr:to>
          <xdr:col>5</xdr:col>
          <xdr:colOff>95250</xdr:colOff>
          <xdr:row>34</xdr:row>
          <xdr:rowOff>9525</xdr:rowOff>
        </xdr:to>
        <xdr:sp macro="" textlink="">
          <xdr:nvSpPr>
            <xdr:cNvPr id="78855" name="Check Box 7" hidden="1">
              <a:extLst>
                <a:ext uri="{63B3BB69-23CF-44E3-9099-C40C66FF867C}">
                  <a14:compatExt spid="_x0000_s78855"/>
                </a:ext>
                <a:ext uri="{FF2B5EF4-FFF2-40B4-BE49-F238E27FC236}">
                  <a16:creationId xmlns:a16="http://schemas.microsoft.com/office/drawing/2014/main" id="{00000000-0008-0000-0F00-000007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9525</xdr:colOff>
          <xdr:row>33</xdr:row>
          <xdr:rowOff>9525</xdr:rowOff>
        </xdr:from>
        <xdr:to>
          <xdr:col>8</xdr:col>
          <xdr:colOff>57150</xdr:colOff>
          <xdr:row>34</xdr:row>
          <xdr:rowOff>9525</xdr:rowOff>
        </xdr:to>
        <xdr:sp macro="" textlink="">
          <xdr:nvSpPr>
            <xdr:cNvPr id="78856" name="Check Box 8" hidden="1">
              <a:extLst>
                <a:ext uri="{63B3BB69-23CF-44E3-9099-C40C66FF867C}">
                  <a14:compatExt spid="_x0000_s78856"/>
                </a:ext>
                <a:ext uri="{FF2B5EF4-FFF2-40B4-BE49-F238E27FC236}">
                  <a16:creationId xmlns:a16="http://schemas.microsoft.com/office/drawing/2014/main" id="{00000000-0008-0000-0F00-0000083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richData/_rels/richValueRel.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png"/><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3">
  <rv s="0">
    <v>0</v>
    <v>5</v>
  </rv>
  <rv s="0">
    <v>1</v>
    <v>5</v>
  </rv>
  <rv s="0">
    <v>2</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ichValueRels>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3" Type="http://schemas.openxmlformats.org/officeDocument/2006/relationships/ctrlProp" Target="../ctrlProps/ctrlProp10.xml"/><Relationship Id="rId18" Type="http://schemas.openxmlformats.org/officeDocument/2006/relationships/ctrlProp" Target="../ctrlProps/ctrlProp15.xml"/><Relationship Id="rId26" Type="http://schemas.openxmlformats.org/officeDocument/2006/relationships/ctrlProp" Target="../ctrlProps/ctrlProp23.xml"/><Relationship Id="rId3" Type="http://schemas.openxmlformats.org/officeDocument/2006/relationships/vmlDrawing" Target="../drawings/vmlDrawing1.vml"/><Relationship Id="rId21" Type="http://schemas.openxmlformats.org/officeDocument/2006/relationships/ctrlProp" Target="../ctrlProps/ctrlProp18.xml"/><Relationship Id="rId34" Type="http://schemas.openxmlformats.org/officeDocument/2006/relationships/ctrlProp" Target="../ctrlProps/ctrlProp31.xml"/><Relationship Id="rId7" Type="http://schemas.openxmlformats.org/officeDocument/2006/relationships/ctrlProp" Target="../ctrlProps/ctrlProp4.xml"/><Relationship Id="rId12" Type="http://schemas.openxmlformats.org/officeDocument/2006/relationships/ctrlProp" Target="../ctrlProps/ctrlProp9.xml"/><Relationship Id="rId17" Type="http://schemas.openxmlformats.org/officeDocument/2006/relationships/ctrlProp" Target="../ctrlProps/ctrlProp14.xml"/><Relationship Id="rId25" Type="http://schemas.openxmlformats.org/officeDocument/2006/relationships/ctrlProp" Target="../ctrlProps/ctrlProp22.xml"/><Relationship Id="rId33" Type="http://schemas.openxmlformats.org/officeDocument/2006/relationships/ctrlProp" Target="../ctrlProps/ctrlProp30.xml"/><Relationship Id="rId2" Type="http://schemas.openxmlformats.org/officeDocument/2006/relationships/drawing" Target="../drawings/drawing1.xml"/><Relationship Id="rId16" Type="http://schemas.openxmlformats.org/officeDocument/2006/relationships/ctrlProp" Target="../ctrlProps/ctrlProp13.xml"/><Relationship Id="rId20" Type="http://schemas.openxmlformats.org/officeDocument/2006/relationships/ctrlProp" Target="../ctrlProps/ctrlProp17.xml"/><Relationship Id="rId29" Type="http://schemas.openxmlformats.org/officeDocument/2006/relationships/ctrlProp" Target="../ctrlProps/ctrlProp26.xml"/><Relationship Id="rId1" Type="http://schemas.openxmlformats.org/officeDocument/2006/relationships/printerSettings" Target="../printerSettings/printerSettings1.bin"/><Relationship Id="rId6" Type="http://schemas.openxmlformats.org/officeDocument/2006/relationships/ctrlProp" Target="../ctrlProps/ctrlProp3.xml"/><Relationship Id="rId11" Type="http://schemas.openxmlformats.org/officeDocument/2006/relationships/ctrlProp" Target="../ctrlProps/ctrlProp8.xml"/><Relationship Id="rId24" Type="http://schemas.openxmlformats.org/officeDocument/2006/relationships/ctrlProp" Target="../ctrlProps/ctrlProp21.xml"/><Relationship Id="rId32" Type="http://schemas.openxmlformats.org/officeDocument/2006/relationships/ctrlProp" Target="../ctrlProps/ctrlProp29.xml"/><Relationship Id="rId5" Type="http://schemas.openxmlformats.org/officeDocument/2006/relationships/ctrlProp" Target="../ctrlProps/ctrlProp2.xml"/><Relationship Id="rId15" Type="http://schemas.openxmlformats.org/officeDocument/2006/relationships/ctrlProp" Target="../ctrlProps/ctrlProp12.xml"/><Relationship Id="rId23" Type="http://schemas.openxmlformats.org/officeDocument/2006/relationships/ctrlProp" Target="../ctrlProps/ctrlProp20.xml"/><Relationship Id="rId28" Type="http://schemas.openxmlformats.org/officeDocument/2006/relationships/ctrlProp" Target="../ctrlProps/ctrlProp25.xml"/><Relationship Id="rId10" Type="http://schemas.openxmlformats.org/officeDocument/2006/relationships/ctrlProp" Target="../ctrlProps/ctrlProp7.xml"/><Relationship Id="rId19" Type="http://schemas.openxmlformats.org/officeDocument/2006/relationships/ctrlProp" Target="../ctrlProps/ctrlProp16.xml"/><Relationship Id="rId31" Type="http://schemas.openxmlformats.org/officeDocument/2006/relationships/ctrlProp" Target="../ctrlProps/ctrlProp28.xml"/><Relationship Id="rId4" Type="http://schemas.openxmlformats.org/officeDocument/2006/relationships/ctrlProp" Target="../ctrlProps/ctrlProp1.xml"/><Relationship Id="rId9" Type="http://schemas.openxmlformats.org/officeDocument/2006/relationships/ctrlProp" Target="../ctrlProps/ctrlProp6.xml"/><Relationship Id="rId14" Type="http://schemas.openxmlformats.org/officeDocument/2006/relationships/ctrlProp" Target="../ctrlProps/ctrlProp11.xml"/><Relationship Id="rId22" Type="http://schemas.openxmlformats.org/officeDocument/2006/relationships/ctrlProp" Target="../ctrlProps/ctrlProp19.xml"/><Relationship Id="rId27" Type="http://schemas.openxmlformats.org/officeDocument/2006/relationships/ctrlProp" Target="../ctrlProps/ctrlProp24.xml"/><Relationship Id="rId30" Type="http://schemas.openxmlformats.org/officeDocument/2006/relationships/ctrlProp" Target="../ctrlProps/ctrlProp27.xml"/><Relationship Id="rId35" Type="http://schemas.openxmlformats.org/officeDocument/2006/relationships/ctrlProp" Target="../ctrlProps/ctrlProp32.xml"/><Relationship Id="rId8" Type="http://schemas.openxmlformats.org/officeDocument/2006/relationships/ctrlProp" Target="../ctrlProps/ctrlProp5.x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4.xml"/><Relationship Id="rId1" Type="http://schemas.openxmlformats.org/officeDocument/2006/relationships/printerSettings" Target="../printerSettings/printerSettings6.bin"/><Relationship Id="rId4" Type="http://schemas.openxmlformats.org/officeDocument/2006/relationships/comments" Target="../comments3.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5.xml"/><Relationship Id="rId1" Type="http://schemas.openxmlformats.org/officeDocument/2006/relationships/printerSettings" Target="../printerSettings/printerSettings7.bin"/><Relationship Id="rId4" Type="http://schemas.openxmlformats.org/officeDocument/2006/relationships/comments" Target="../comments4.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6.xml"/><Relationship Id="rId1" Type="http://schemas.openxmlformats.org/officeDocument/2006/relationships/printerSettings" Target="../printerSettings/printerSettings8.bin"/><Relationship Id="rId4" Type="http://schemas.openxmlformats.org/officeDocument/2006/relationships/comments" Target="../comments5.xml"/></Relationships>
</file>

<file path=xl/worksheets/_rels/sheet9.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7.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8" Type="http://schemas.openxmlformats.org/officeDocument/2006/relationships/ctrlProp" Target="../ctrlProps/ctrlProp37.xml"/><Relationship Id="rId3" Type="http://schemas.openxmlformats.org/officeDocument/2006/relationships/vmlDrawing" Target="../drawings/vmlDrawing9.vml"/><Relationship Id="rId7" Type="http://schemas.openxmlformats.org/officeDocument/2006/relationships/ctrlProp" Target="../ctrlProps/ctrlProp36.xml"/><Relationship Id="rId2" Type="http://schemas.openxmlformats.org/officeDocument/2006/relationships/drawing" Target="../drawings/drawing9.xml"/><Relationship Id="rId1" Type="http://schemas.openxmlformats.org/officeDocument/2006/relationships/printerSettings" Target="../printerSettings/printerSettings16.bin"/><Relationship Id="rId6" Type="http://schemas.openxmlformats.org/officeDocument/2006/relationships/ctrlProp" Target="../ctrlProps/ctrlProp35.xml"/><Relationship Id="rId5" Type="http://schemas.openxmlformats.org/officeDocument/2006/relationships/ctrlProp" Target="../ctrlProps/ctrlProp34.xml"/><Relationship Id="rId10" Type="http://schemas.openxmlformats.org/officeDocument/2006/relationships/ctrlProp" Target="../ctrlProps/ctrlProp39.xml"/><Relationship Id="rId4" Type="http://schemas.openxmlformats.org/officeDocument/2006/relationships/ctrlProp" Target="../ctrlProps/ctrlProp33.xml"/><Relationship Id="rId9" Type="http://schemas.openxmlformats.org/officeDocument/2006/relationships/ctrlProp" Target="../ctrlProps/ctrlProp38.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rgb="FFFF0000"/>
  </sheetPr>
  <dimension ref="A1:H27"/>
  <sheetViews>
    <sheetView showZeros="0" tabSelected="1" view="pageBreakPreview" zoomScaleNormal="100" zoomScaleSheetLayoutView="100" workbookViewId="0">
      <selection activeCell="B3" sqref="B3"/>
    </sheetView>
  </sheetViews>
  <sheetFormatPr defaultRowHeight="14.25"/>
  <cols>
    <col min="1" max="1" width="9" style="23"/>
    <col min="2" max="2" width="9" style="62"/>
    <col min="3" max="3" width="9" style="63"/>
    <col min="4" max="4" width="20.625" style="63" customWidth="1"/>
    <col min="5" max="5" width="30.625" style="64" customWidth="1"/>
    <col min="6" max="6" width="25.625" style="65" customWidth="1"/>
    <col min="7" max="8" width="9" style="63"/>
  </cols>
  <sheetData>
    <row r="1" spans="2:8" ht="39.950000000000003" customHeight="1">
      <c r="B1" s="359" t="s">
        <v>739</v>
      </c>
      <c r="C1" s="359"/>
      <c r="D1" s="359"/>
      <c r="E1" s="359"/>
      <c r="F1" s="359"/>
      <c r="G1" s="359"/>
      <c r="H1" s="359"/>
    </row>
    <row r="2" spans="2:8" s="85" customFormat="1" ht="20.100000000000001" customHeight="1">
      <c r="B2" s="361" t="s">
        <v>427</v>
      </c>
      <c r="C2" s="361"/>
      <c r="D2" s="361"/>
      <c r="E2" s="361"/>
      <c r="F2" s="361"/>
      <c r="G2" s="361"/>
      <c r="H2" s="361"/>
    </row>
    <row r="3" spans="2:8" ht="39.950000000000003" customHeight="1">
      <c r="E3" s="74" t="s">
        <v>245</v>
      </c>
      <c r="F3" s="360" t="str">
        <f>'12採択申請書'!J8</f>
        <v>○○保全の会</v>
      </c>
      <c r="G3" s="360"/>
      <c r="H3" s="360"/>
    </row>
    <row r="4" spans="2:8" ht="39.950000000000003" customHeight="1">
      <c r="B4" s="66" t="s">
        <v>411</v>
      </c>
      <c r="C4" s="66"/>
      <c r="D4" s="66" t="s">
        <v>412</v>
      </c>
      <c r="E4" s="67" t="s">
        <v>413</v>
      </c>
      <c r="F4" s="67" t="s">
        <v>401</v>
      </c>
      <c r="G4" s="67" t="s">
        <v>414</v>
      </c>
      <c r="H4" s="67" t="s">
        <v>415</v>
      </c>
    </row>
    <row r="5" spans="2:8" ht="39.950000000000003" customHeight="1">
      <c r="B5" s="76">
        <v>1</v>
      </c>
      <c r="C5" s="76" t="s">
        <v>188</v>
      </c>
      <c r="D5" s="77" t="s">
        <v>744</v>
      </c>
      <c r="E5" s="72" t="s">
        <v>749</v>
      </c>
      <c r="F5" s="78" t="s">
        <v>750</v>
      </c>
      <c r="G5" s="77"/>
      <c r="H5" s="77"/>
    </row>
    <row r="6" spans="2:8" ht="39.950000000000003" customHeight="1">
      <c r="B6" s="76">
        <v>2</v>
      </c>
      <c r="C6" s="76" t="s">
        <v>188</v>
      </c>
      <c r="D6" s="77" t="s">
        <v>745</v>
      </c>
      <c r="E6" s="72" t="s">
        <v>418</v>
      </c>
      <c r="F6" s="78"/>
      <c r="G6" s="77"/>
      <c r="H6" s="77"/>
    </row>
    <row r="7" spans="2:8" ht="39.950000000000003" customHeight="1">
      <c r="B7" s="66"/>
      <c r="C7" s="80" t="s">
        <v>331</v>
      </c>
      <c r="D7" s="68" t="s">
        <v>751</v>
      </c>
      <c r="E7" s="69" t="s">
        <v>398</v>
      </c>
      <c r="F7" s="70" t="s">
        <v>403</v>
      </c>
      <c r="G7" s="68"/>
      <c r="H7" s="68"/>
    </row>
    <row r="8" spans="2:8" ht="39.950000000000003" customHeight="1">
      <c r="B8" s="66"/>
      <c r="C8" s="80" t="s">
        <v>331</v>
      </c>
      <c r="D8" s="68" t="s">
        <v>752</v>
      </c>
      <c r="E8" s="69" t="s">
        <v>399</v>
      </c>
      <c r="F8" s="70"/>
      <c r="G8" s="68"/>
      <c r="H8" s="68"/>
    </row>
    <row r="9" spans="2:8" ht="39.950000000000003" customHeight="1">
      <c r="B9" s="66"/>
      <c r="C9" s="80" t="s">
        <v>331</v>
      </c>
      <c r="D9" s="71" t="s">
        <v>187</v>
      </c>
      <c r="E9" s="75" t="s">
        <v>417</v>
      </c>
      <c r="F9" s="70" t="s">
        <v>416</v>
      </c>
      <c r="G9" s="68"/>
      <c r="H9" s="68"/>
    </row>
    <row r="10" spans="2:8" ht="39.950000000000003" customHeight="1">
      <c r="B10" s="66"/>
      <c r="C10" s="80" t="s">
        <v>331</v>
      </c>
      <c r="D10" s="71" t="s">
        <v>187</v>
      </c>
      <c r="E10" s="69" t="s">
        <v>332</v>
      </c>
      <c r="F10" s="70"/>
      <c r="G10" s="68"/>
      <c r="H10" s="68"/>
    </row>
    <row r="11" spans="2:8" ht="39.950000000000003" customHeight="1">
      <c r="B11" s="76">
        <v>3</v>
      </c>
      <c r="C11" s="76" t="s">
        <v>188</v>
      </c>
      <c r="D11" s="77" t="s">
        <v>753</v>
      </c>
      <c r="E11" s="72" t="s">
        <v>466</v>
      </c>
      <c r="F11" s="78"/>
      <c r="G11" s="77"/>
      <c r="H11" s="77"/>
    </row>
    <row r="12" spans="2:8" ht="39.950000000000003" customHeight="1">
      <c r="B12" s="76">
        <v>4</v>
      </c>
      <c r="C12" s="76" t="s">
        <v>188</v>
      </c>
      <c r="D12" s="77" t="s">
        <v>508</v>
      </c>
      <c r="E12" s="72" t="s">
        <v>397</v>
      </c>
      <c r="F12" s="78"/>
      <c r="G12" s="77"/>
      <c r="H12" s="77"/>
    </row>
    <row r="13" spans="2:8" ht="39.950000000000003" customHeight="1">
      <c r="B13" s="76">
        <v>5</v>
      </c>
      <c r="C13" s="76" t="s">
        <v>188</v>
      </c>
      <c r="D13" s="79" t="s">
        <v>187</v>
      </c>
      <c r="E13" s="73" t="s">
        <v>419</v>
      </c>
      <c r="F13" s="105" t="s">
        <v>467</v>
      </c>
      <c r="G13" s="77"/>
      <c r="H13" s="77"/>
    </row>
    <row r="14" spans="2:8" ht="39.950000000000003" customHeight="1">
      <c r="B14" s="76">
        <v>6</v>
      </c>
      <c r="C14" s="76" t="s">
        <v>188</v>
      </c>
      <c r="D14" s="72" t="s">
        <v>754</v>
      </c>
      <c r="E14" s="72" t="s">
        <v>400</v>
      </c>
      <c r="F14" s="78"/>
      <c r="G14" s="77"/>
      <c r="H14" s="77"/>
    </row>
    <row r="15" spans="2:8" ht="39.950000000000003" customHeight="1">
      <c r="B15" s="76">
        <v>7</v>
      </c>
      <c r="C15" s="76" t="s">
        <v>188</v>
      </c>
      <c r="D15" s="77" t="s">
        <v>509</v>
      </c>
      <c r="E15" s="72" t="s">
        <v>472</v>
      </c>
      <c r="F15" s="78" t="s">
        <v>402</v>
      </c>
      <c r="G15" s="77"/>
      <c r="H15" s="77"/>
    </row>
    <row r="16" spans="2:8" ht="39.950000000000003" customHeight="1">
      <c r="B16" s="76">
        <v>8</v>
      </c>
      <c r="C16" s="76" t="s">
        <v>188</v>
      </c>
      <c r="D16" s="77" t="s">
        <v>407</v>
      </c>
      <c r="E16" s="72" t="s">
        <v>409</v>
      </c>
      <c r="F16" s="78" t="s">
        <v>408</v>
      </c>
      <c r="G16" s="77"/>
      <c r="H16" s="77"/>
    </row>
    <row r="17" spans="2:8" ht="39.950000000000003" customHeight="1">
      <c r="B17" s="76">
        <v>9</v>
      </c>
      <c r="C17" s="76" t="s">
        <v>188</v>
      </c>
      <c r="D17" s="77" t="s">
        <v>510</v>
      </c>
      <c r="E17" s="72" t="s">
        <v>404</v>
      </c>
      <c r="F17" s="78" t="s">
        <v>405</v>
      </c>
      <c r="G17" s="77"/>
      <c r="H17" s="77"/>
    </row>
    <row r="18" spans="2:8" ht="39.950000000000003" customHeight="1">
      <c r="B18" s="76">
        <v>10</v>
      </c>
      <c r="C18" s="76" t="s">
        <v>188</v>
      </c>
      <c r="D18" s="106" t="s">
        <v>511</v>
      </c>
      <c r="E18" s="72" t="s">
        <v>406</v>
      </c>
      <c r="F18" s="78"/>
      <c r="G18" s="77"/>
      <c r="H18" s="77"/>
    </row>
    <row r="19" spans="2:8" ht="39.950000000000003" customHeight="1">
      <c r="B19" s="76">
        <v>11</v>
      </c>
      <c r="C19" s="76" t="s">
        <v>188</v>
      </c>
      <c r="D19" s="79" t="s">
        <v>330</v>
      </c>
      <c r="E19" s="72" t="s">
        <v>420</v>
      </c>
      <c r="F19" s="78"/>
      <c r="G19" s="77"/>
      <c r="H19" s="77"/>
    </row>
    <row r="20" spans="2:8" ht="39.950000000000003" customHeight="1">
      <c r="B20" s="66"/>
      <c r="C20" s="80" t="s">
        <v>331</v>
      </c>
      <c r="D20" s="68" t="s">
        <v>512</v>
      </c>
      <c r="E20" s="69" t="s">
        <v>513</v>
      </c>
      <c r="F20" s="70" t="s">
        <v>410</v>
      </c>
      <c r="G20" s="68"/>
      <c r="H20" s="68"/>
    </row>
    <row r="21" spans="2:8" ht="39.950000000000003" customHeight="1">
      <c r="B21" s="66"/>
      <c r="C21" s="68"/>
      <c r="D21" s="68"/>
      <c r="E21" s="69"/>
      <c r="F21" s="70"/>
      <c r="G21" s="68"/>
      <c r="H21" s="68"/>
    </row>
    <row r="22" spans="2:8" ht="39.950000000000003" customHeight="1">
      <c r="B22" s="66"/>
      <c r="C22" s="68"/>
      <c r="D22" s="68"/>
      <c r="E22" s="69"/>
      <c r="F22" s="70"/>
      <c r="G22" s="68"/>
      <c r="H22" s="68"/>
    </row>
    <row r="23" spans="2:8" ht="39.950000000000003" customHeight="1">
      <c r="B23" s="66"/>
      <c r="C23" s="68"/>
      <c r="D23" s="68"/>
      <c r="E23" s="69"/>
      <c r="F23" s="70"/>
      <c r="G23" s="68"/>
      <c r="H23" s="68"/>
    </row>
    <row r="24" spans="2:8" ht="24.95" customHeight="1"/>
    <row r="25" spans="2:8" ht="24.95" customHeight="1"/>
    <row r="26" spans="2:8" ht="24.95" customHeight="1"/>
    <row r="27" spans="2:8" ht="24.95" customHeight="1"/>
  </sheetData>
  <mergeCells count="3">
    <mergeCell ref="B1:H1"/>
    <mergeCell ref="F3:H3"/>
    <mergeCell ref="B2:H2"/>
  </mergeCells>
  <phoneticPr fontId="3"/>
  <printOptions horizontalCentered="1" verticalCentered="1"/>
  <pageMargins left="0" right="0" top="0" bottom="0" header="0.31496062992125984" footer="0.31496062992125984"/>
  <pageSetup paperSize="9" scale="85" orientation="portrait" blackAndWhite="1" r:id="rId1"/>
  <drawing r:id="rId2"/>
  <legacyDrawing r:id="rId3"/>
  <mc:AlternateContent xmlns:mc="http://schemas.openxmlformats.org/markup-compatibility/2006">
    <mc:Choice Requires="x14">
      <controls>
        <mc:AlternateContent xmlns:mc="http://schemas.openxmlformats.org/markup-compatibility/2006">
          <mc:Choice Requires="x14">
            <control shapeId="20515" r:id="rId4" name="Check Box 35">
              <controlPr defaultSize="0" autoFill="0" autoLine="0" autoPict="0">
                <anchor moveWithCells="1">
                  <from>
                    <xdr:col>6</xdr:col>
                    <xdr:colOff>238125</xdr:colOff>
                    <xdr:row>4</xdr:row>
                    <xdr:rowOff>95250</xdr:rowOff>
                  </from>
                  <to>
                    <xdr:col>6</xdr:col>
                    <xdr:colOff>619125</xdr:colOff>
                    <xdr:row>4</xdr:row>
                    <xdr:rowOff>428625</xdr:rowOff>
                  </to>
                </anchor>
              </controlPr>
            </control>
          </mc:Choice>
        </mc:AlternateContent>
        <mc:AlternateContent xmlns:mc="http://schemas.openxmlformats.org/markup-compatibility/2006">
          <mc:Choice Requires="x14">
            <control shapeId="20516" r:id="rId5" name="Check Box 36">
              <controlPr defaultSize="0" autoFill="0" autoLine="0" autoPict="0">
                <anchor moveWithCells="1">
                  <from>
                    <xdr:col>7</xdr:col>
                    <xdr:colOff>219075</xdr:colOff>
                    <xdr:row>4</xdr:row>
                    <xdr:rowOff>114300</xdr:rowOff>
                  </from>
                  <to>
                    <xdr:col>7</xdr:col>
                    <xdr:colOff>533400</xdr:colOff>
                    <xdr:row>4</xdr:row>
                    <xdr:rowOff>419100</xdr:rowOff>
                  </to>
                </anchor>
              </controlPr>
            </control>
          </mc:Choice>
        </mc:AlternateContent>
        <mc:AlternateContent xmlns:mc="http://schemas.openxmlformats.org/markup-compatibility/2006">
          <mc:Choice Requires="x14">
            <control shapeId="20517" r:id="rId6" name="Check Box 37">
              <controlPr defaultSize="0" autoFill="0" autoLine="0" autoPict="0">
                <anchor moveWithCells="1">
                  <from>
                    <xdr:col>6</xdr:col>
                    <xdr:colOff>238125</xdr:colOff>
                    <xdr:row>5</xdr:row>
                    <xdr:rowOff>95250</xdr:rowOff>
                  </from>
                  <to>
                    <xdr:col>6</xdr:col>
                    <xdr:colOff>619125</xdr:colOff>
                    <xdr:row>5</xdr:row>
                    <xdr:rowOff>428625</xdr:rowOff>
                  </to>
                </anchor>
              </controlPr>
            </control>
          </mc:Choice>
        </mc:AlternateContent>
        <mc:AlternateContent xmlns:mc="http://schemas.openxmlformats.org/markup-compatibility/2006">
          <mc:Choice Requires="x14">
            <control shapeId="20518" r:id="rId7" name="Check Box 38">
              <controlPr defaultSize="0" autoFill="0" autoLine="0" autoPict="0">
                <anchor moveWithCells="1">
                  <from>
                    <xdr:col>7</xdr:col>
                    <xdr:colOff>219075</xdr:colOff>
                    <xdr:row>5</xdr:row>
                    <xdr:rowOff>114300</xdr:rowOff>
                  </from>
                  <to>
                    <xdr:col>7</xdr:col>
                    <xdr:colOff>533400</xdr:colOff>
                    <xdr:row>5</xdr:row>
                    <xdr:rowOff>419100</xdr:rowOff>
                  </to>
                </anchor>
              </controlPr>
            </control>
          </mc:Choice>
        </mc:AlternateContent>
        <mc:AlternateContent xmlns:mc="http://schemas.openxmlformats.org/markup-compatibility/2006">
          <mc:Choice Requires="x14">
            <control shapeId="20519" r:id="rId8" name="Check Box 39">
              <controlPr defaultSize="0" autoFill="0" autoLine="0" autoPict="0">
                <anchor moveWithCells="1">
                  <from>
                    <xdr:col>6</xdr:col>
                    <xdr:colOff>238125</xdr:colOff>
                    <xdr:row>11</xdr:row>
                    <xdr:rowOff>95250</xdr:rowOff>
                  </from>
                  <to>
                    <xdr:col>6</xdr:col>
                    <xdr:colOff>619125</xdr:colOff>
                    <xdr:row>11</xdr:row>
                    <xdr:rowOff>428625</xdr:rowOff>
                  </to>
                </anchor>
              </controlPr>
            </control>
          </mc:Choice>
        </mc:AlternateContent>
        <mc:AlternateContent xmlns:mc="http://schemas.openxmlformats.org/markup-compatibility/2006">
          <mc:Choice Requires="x14">
            <control shapeId="20520" r:id="rId9" name="Check Box 40">
              <controlPr defaultSize="0" autoFill="0" autoLine="0" autoPict="0">
                <anchor moveWithCells="1">
                  <from>
                    <xdr:col>7</xdr:col>
                    <xdr:colOff>219075</xdr:colOff>
                    <xdr:row>11</xdr:row>
                    <xdr:rowOff>114300</xdr:rowOff>
                  </from>
                  <to>
                    <xdr:col>7</xdr:col>
                    <xdr:colOff>533400</xdr:colOff>
                    <xdr:row>11</xdr:row>
                    <xdr:rowOff>419100</xdr:rowOff>
                  </to>
                </anchor>
              </controlPr>
            </control>
          </mc:Choice>
        </mc:AlternateContent>
        <mc:AlternateContent xmlns:mc="http://schemas.openxmlformats.org/markup-compatibility/2006">
          <mc:Choice Requires="x14">
            <control shapeId="20521" r:id="rId10" name="Check Box 41">
              <controlPr defaultSize="0" autoFill="0" autoLine="0" autoPict="0">
                <anchor moveWithCells="1">
                  <from>
                    <xdr:col>6</xdr:col>
                    <xdr:colOff>238125</xdr:colOff>
                    <xdr:row>6</xdr:row>
                    <xdr:rowOff>95250</xdr:rowOff>
                  </from>
                  <to>
                    <xdr:col>6</xdr:col>
                    <xdr:colOff>619125</xdr:colOff>
                    <xdr:row>6</xdr:row>
                    <xdr:rowOff>428625</xdr:rowOff>
                  </to>
                </anchor>
              </controlPr>
            </control>
          </mc:Choice>
        </mc:AlternateContent>
        <mc:AlternateContent xmlns:mc="http://schemas.openxmlformats.org/markup-compatibility/2006">
          <mc:Choice Requires="x14">
            <control shapeId="20522" r:id="rId11" name="Check Box 42">
              <controlPr defaultSize="0" autoFill="0" autoLine="0" autoPict="0">
                <anchor moveWithCells="1">
                  <from>
                    <xdr:col>7</xdr:col>
                    <xdr:colOff>219075</xdr:colOff>
                    <xdr:row>6</xdr:row>
                    <xdr:rowOff>114300</xdr:rowOff>
                  </from>
                  <to>
                    <xdr:col>7</xdr:col>
                    <xdr:colOff>533400</xdr:colOff>
                    <xdr:row>6</xdr:row>
                    <xdr:rowOff>419100</xdr:rowOff>
                  </to>
                </anchor>
              </controlPr>
            </control>
          </mc:Choice>
        </mc:AlternateContent>
        <mc:AlternateContent xmlns:mc="http://schemas.openxmlformats.org/markup-compatibility/2006">
          <mc:Choice Requires="x14">
            <control shapeId="20523" r:id="rId12" name="Check Box 43">
              <controlPr defaultSize="0" autoFill="0" autoLine="0" autoPict="0">
                <anchor moveWithCells="1">
                  <from>
                    <xdr:col>6</xdr:col>
                    <xdr:colOff>238125</xdr:colOff>
                    <xdr:row>7</xdr:row>
                    <xdr:rowOff>95250</xdr:rowOff>
                  </from>
                  <to>
                    <xdr:col>6</xdr:col>
                    <xdr:colOff>619125</xdr:colOff>
                    <xdr:row>7</xdr:row>
                    <xdr:rowOff>428625</xdr:rowOff>
                  </to>
                </anchor>
              </controlPr>
            </control>
          </mc:Choice>
        </mc:AlternateContent>
        <mc:AlternateContent xmlns:mc="http://schemas.openxmlformats.org/markup-compatibility/2006">
          <mc:Choice Requires="x14">
            <control shapeId="20524" r:id="rId13" name="Check Box 44">
              <controlPr defaultSize="0" autoFill="0" autoLine="0" autoPict="0">
                <anchor moveWithCells="1">
                  <from>
                    <xdr:col>7</xdr:col>
                    <xdr:colOff>219075</xdr:colOff>
                    <xdr:row>7</xdr:row>
                    <xdr:rowOff>114300</xdr:rowOff>
                  </from>
                  <to>
                    <xdr:col>7</xdr:col>
                    <xdr:colOff>533400</xdr:colOff>
                    <xdr:row>7</xdr:row>
                    <xdr:rowOff>419100</xdr:rowOff>
                  </to>
                </anchor>
              </controlPr>
            </control>
          </mc:Choice>
        </mc:AlternateContent>
        <mc:AlternateContent xmlns:mc="http://schemas.openxmlformats.org/markup-compatibility/2006">
          <mc:Choice Requires="x14">
            <control shapeId="20525" r:id="rId14" name="Check Box 45">
              <controlPr defaultSize="0" autoFill="0" autoLine="0" autoPict="0">
                <anchor moveWithCells="1">
                  <from>
                    <xdr:col>6</xdr:col>
                    <xdr:colOff>238125</xdr:colOff>
                    <xdr:row>8</xdr:row>
                    <xdr:rowOff>95250</xdr:rowOff>
                  </from>
                  <to>
                    <xdr:col>6</xdr:col>
                    <xdr:colOff>619125</xdr:colOff>
                    <xdr:row>8</xdr:row>
                    <xdr:rowOff>428625</xdr:rowOff>
                  </to>
                </anchor>
              </controlPr>
            </control>
          </mc:Choice>
        </mc:AlternateContent>
        <mc:AlternateContent xmlns:mc="http://schemas.openxmlformats.org/markup-compatibility/2006">
          <mc:Choice Requires="x14">
            <control shapeId="20526" r:id="rId15" name="Check Box 46">
              <controlPr defaultSize="0" autoFill="0" autoLine="0" autoPict="0">
                <anchor moveWithCells="1">
                  <from>
                    <xdr:col>7</xdr:col>
                    <xdr:colOff>219075</xdr:colOff>
                    <xdr:row>8</xdr:row>
                    <xdr:rowOff>114300</xdr:rowOff>
                  </from>
                  <to>
                    <xdr:col>7</xdr:col>
                    <xdr:colOff>533400</xdr:colOff>
                    <xdr:row>8</xdr:row>
                    <xdr:rowOff>419100</xdr:rowOff>
                  </to>
                </anchor>
              </controlPr>
            </control>
          </mc:Choice>
        </mc:AlternateContent>
        <mc:AlternateContent xmlns:mc="http://schemas.openxmlformats.org/markup-compatibility/2006">
          <mc:Choice Requires="x14">
            <control shapeId="20527" r:id="rId16" name="Check Box 47">
              <controlPr defaultSize="0" autoFill="0" autoLine="0" autoPict="0">
                <anchor moveWithCells="1">
                  <from>
                    <xdr:col>6</xdr:col>
                    <xdr:colOff>238125</xdr:colOff>
                    <xdr:row>9</xdr:row>
                    <xdr:rowOff>95250</xdr:rowOff>
                  </from>
                  <to>
                    <xdr:col>6</xdr:col>
                    <xdr:colOff>619125</xdr:colOff>
                    <xdr:row>9</xdr:row>
                    <xdr:rowOff>428625</xdr:rowOff>
                  </to>
                </anchor>
              </controlPr>
            </control>
          </mc:Choice>
        </mc:AlternateContent>
        <mc:AlternateContent xmlns:mc="http://schemas.openxmlformats.org/markup-compatibility/2006">
          <mc:Choice Requires="x14">
            <control shapeId="20528" r:id="rId17" name="Check Box 48">
              <controlPr defaultSize="0" autoFill="0" autoLine="0" autoPict="0">
                <anchor moveWithCells="1">
                  <from>
                    <xdr:col>7</xdr:col>
                    <xdr:colOff>219075</xdr:colOff>
                    <xdr:row>9</xdr:row>
                    <xdr:rowOff>114300</xdr:rowOff>
                  </from>
                  <to>
                    <xdr:col>7</xdr:col>
                    <xdr:colOff>533400</xdr:colOff>
                    <xdr:row>9</xdr:row>
                    <xdr:rowOff>419100</xdr:rowOff>
                  </to>
                </anchor>
              </controlPr>
            </control>
          </mc:Choice>
        </mc:AlternateContent>
        <mc:AlternateContent xmlns:mc="http://schemas.openxmlformats.org/markup-compatibility/2006">
          <mc:Choice Requires="x14">
            <control shapeId="20529" r:id="rId18" name="Check Box 49">
              <controlPr defaultSize="0" autoFill="0" autoLine="0" autoPict="0">
                <anchor moveWithCells="1">
                  <from>
                    <xdr:col>6</xdr:col>
                    <xdr:colOff>238125</xdr:colOff>
                    <xdr:row>13</xdr:row>
                    <xdr:rowOff>95250</xdr:rowOff>
                  </from>
                  <to>
                    <xdr:col>6</xdr:col>
                    <xdr:colOff>619125</xdr:colOff>
                    <xdr:row>13</xdr:row>
                    <xdr:rowOff>428625</xdr:rowOff>
                  </to>
                </anchor>
              </controlPr>
            </control>
          </mc:Choice>
        </mc:AlternateContent>
        <mc:AlternateContent xmlns:mc="http://schemas.openxmlformats.org/markup-compatibility/2006">
          <mc:Choice Requires="x14">
            <control shapeId="20530" r:id="rId19" name="Check Box 50">
              <controlPr defaultSize="0" autoFill="0" autoLine="0" autoPict="0">
                <anchor moveWithCells="1">
                  <from>
                    <xdr:col>7</xdr:col>
                    <xdr:colOff>219075</xdr:colOff>
                    <xdr:row>13</xdr:row>
                    <xdr:rowOff>114300</xdr:rowOff>
                  </from>
                  <to>
                    <xdr:col>7</xdr:col>
                    <xdr:colOff>533400</xdr:colOff>
                    <xdr:row>13</xdr:row>
                    <xdr:rowOff>419100</xdr:rowOff>
                  </to>
                </anchor>
              </controlPr>
            </control>
          </mc:Choice>
        </mc:AlternateContent>
        <mc:AlternateContent xmlns:mc="http://schemas.openxmlformats.org/markup-compatibility/2006">
          <mc:Choice Requires="x14">
            <control shapeId="20531" r:id="rId20" name="Check Box 51">
              <controlPr defaultSize="0" autoFill="0" autoLine="0" autoPict="0">
                <anchor moveWithCells="1">
                  <from>
                    <xdr:col>6</xdr:col>
                    <xdr:colOff>238125</xdr:colOff>
                    <xdr:row>14</xdr:row>
                    <xdr:rowOff>95250</xdr:rowOff>
                  </from>
                  <to>
                    <xdr:col>6</xdr:col>
                    <xdr:colOff>619125</xdr:colOff>
                    <xdr:row>14</xdr:row>
                    <xdr:rowOff>428625</xdr:rowOff>
                  </to>
                </anchor>
              </controlPr>
            </control>
          </mc:Choice>
        </mc:AlternateContent>
        <mc:AlternateContent xmlns:mc="http://schemas.openxmlformats.org/markup-compatibility/2006">
          <mc:Choice Requires="x14">
            <control shapeId="20532" r:id="rId21" name="Check Box 52">
              <controlPr defaultSize="0" autoFill="0" autoLine="0" autoPict="0">
                <anchor moveWithCells="1">
                  <from>
                    <xdr:col>7</xdr:col>
                    <xdr:colOff>219075</xdr:colOff>
                    <xdr:row>14</xdr:row>
                    <xdr:rowOff>114300</xdr:rowOff>
                  </from>
                  <to>
                    <xdr:col>7</xdr:col>
                    <xdr:colOff>533400</xdr:colOff>
                    <xdr:row>14</xdr:row>
                    <xdr:rowOff>419100</xdr:rowOff>
                  </to>
                </anchor>
              </controlPr>
            </control>
          </mc:Choice>
        </mc:AlternateContent>
        <mc:AlternateContent xmlns:mc="http://schemas.openxmlformats.org/markup-compatibility/2006">
          <mc:Choice Requires="x14">
            <control shapeId="20533" r:id="rId22" name="Check Box 53">
              <controlPr defaultSize="0" autoFill="0" autoLine="0" autoPict="0">
                <anchor moveWithCells="1">
                  <from>
                    <xdr:col>6</xdr:col>
                    <xdr:colOff>238125</xdr:colOff>
                    <xdr:row>15</xdr:row>
                    <xdr:rowOff>95250</xdr:rowOff>
                  </from>
                  <to>
                    <xdr:col>6</xdr:col>
                    <xdr:colOff>619125</xdr:colOff>
                    <xdr:row>15</xdr:row>
                    <xdr:rowOff>428625</xdr:rowOff>
                  </to>
                </anchor>
              </controlPr>
            </control>
          </mc:Choice>
        </mc:AlternateContent>
        <mc:AlternateContent xmlns:mc="http://schemas.openxmlformats.org/markup-compatibility/2006">
          <mc:Choice Requires="x14">
            <control shapeId="20534" r:id="rId23" name="Check Box 54">
              <controlPr defaultSize="0" autoFill="0" autoLine="0" autoPict="0">
                <anchor moveWithCells="1">
                  <from>
                    <xdr:col>7</xdr:col>
                    <xdr:colOff>219075</xdr:colOff>
                    <xdr:row>15</xdr:row>
                    <xdr:rowOff>114300</xdr:rowOff>
                  </from>
                  <to>
                    <xdr:col>7</xdr:col>
                    <xdr:colOff>533400</xdr:colOff>
                    <xdr:row>15</xdr:row>
                    <xdr:rowOff>419100</xdr:rowOff>
                  </to>
                </anchor>
              </controlPr>
            </control>
          </mc:Choice>
        </mc:AlternateContent>
        <mc:AlternateContent xmlns:mc="http://schemas.openxmlformats.org/markup-compatibility/2006">
          <mc:Choice Requires="x14">
            <control shapeId="20535" r:id="rId24" name="Check Box 55">
              <controlPr defaultSize="0" autoFill="0" autoLine="0" autoPict="0">
                <anchor moveWithCells="1">
                  <from>
                    <xdr:col>6</xdr:col>
                    <xdr:colOff>238125</xdr:colOff>
                    <xdr:row>16</xdr:row>
                    <xdr:rowOff>95250</xdr:rowOff>
                  </from>
                  <to>
                    <xdr:col>6</xdr:col>
                    <xdr:colOff>619125</xdr:colOff>
                    <xdr:row>16</xdr:row>
                    <xdr:rowOff>428625</xdr:rowOff>
                  </to>
                </anchor>
              </controlPr>
            </control>
          </mc:Choice>
        </mc:AlternateContent>
        <mc:AlternateContent xmlns:mc="http://schemas.openxmlformats.org/markup-compatibility/2006">
          <mc:Choice Requires="x14">
            <control shapeId="20536" r:id="rId25" name="Check Box 56">
              <controlPr defaultSize="0" autoFill="0" autoLine="0" autoPict="0">
                <anchor moveWithCells="1">
                  <from>
                    <xdr:col>7</xdr:col>
                    <xdr:colOff>219075</xdr:colOff>
                    <xdr:row>16</xdr:row>
                    <xdr:rowOff>114300</xdr:rowOff>
                  </from>
                  <to>
                    <xdr:col>7</xdr:col>
                    <xdr:colOff>533400</xdr:colOff>
                    <xdr:row>16</xdr:row>
                    <xdr:rowOff>419100</xdr:rowOff>
                  </to>
                </anchor>
              </controlPr>
            </control>
          </mc:Choice>
        </mc:AlternateContent>
        <mc:AlternateContent xmlns:mc="http://schemas.openxmlformats.org/markup-compatibility/2006">
          <mc:Choice Requires="x14">
            <control shapeId="20537" r:id="rId26" name="Check Box 57">
              <controlPr defaultSize="0" autoFill="0" autoLine="0" autoPict="0">
                <anchor moveWithCells="1">
                  <from>
                    <xdr:col>6</xdr:col>
                    <xdr:colOff>238125</xdr:colOff>
                    <xdr:row>17</xdr:row>
                    <xdr:rowOff>95250</xdr:rowOff>
                  </from>
                  <to>
                    <xdr:col>6</xdr:col>
                    <xdr:colOff>619125</xdr:colOff>
                    <xdr:row>17</xdr:row>
                    <xdr:rowOff>428625</xdr:rowOff>
                  </to>
                </anchor>
              </controlPr>
            </control>
          </mc:Choice>
        </mc:AlternateContent>
        <mc:AlternateContent xmlns:mc="http://schemas.openxmlformats.org/markup-compatibility/2006">
          <mc:Choice Requires="x14">
            <control shapeId="20538" r:id="rId27" name="Check Box 58">
              <controlPr defaultSize="0" autoFill="0" autoLine="0" autoPict="0">
                <anchor moveWithCells="1">
                  <from>
                    <xdr:col>7</xdr:col>
                    <xdr:colOff>219075</xdr:colOff>
                    <xdr:row>17</xdr:row>
                    <xdr:rowOff>114300</xdr:rowOff>
                  </from>
                  <to>
                    <xdr:col>7</xdr:col>
                    <xdr:colOff>533400</xdr:colOff>
                    <xdr:row>17</xdr:row>
                    <xdr:rowOff>419100</xdr:rowOff>
                  </to>
                </anchor>
              </controlPr>
            </control>
          </mc:Choice>
        </mc:AlternateContent>
        <mc:AlternateContent xmlns:mc="http://schemas.openxmlformats.org/markup-compatibility/2006">
          <mc:Choice Requires="x14">
            <control shapeId="20539" r:id="rId28" name="Check Box 59">
              <controlPr defaultSize="0" autoFill="0" autoLine="0" autoPict="0">
                <anchor moveWithCells="1">
                  <from>
                    <xdr:col>6</xdr:col>
                    <xdr:colOff>238125</xdr:colOff>
                    <xdr:row>18</xdr:row>
                    <xdr:rowOff>95250</xdr:rowOff>
                  </from>
                  <to>
                    <xdr:col>6</xdr:col>
                    <xdr:colOff>619125</xdr:colOff>
                    <xdr:row>18</xdr:row>
                    <xdr:rowOff>428625</xdr:rowOff>
                  </to>
                </anchor>
              </controlPr>
            </control>
          </mc:Choice>
        </mc:AlternateContent>
        <mc:AlternateContent xmlns:mc="http://schemas.openxmlformats.org/markup-compatibility/2006">
          <mc:Choice Requires="x14">
            <control shapeId="20540" r:id="rId29" name="Check Box 60">
              <controlPr defaultSize="0" autoFill="0" autoLine="0" autoPict="0">
                <anchor moveWithCells="1">
                  <from>
                    <xdr:col>7</xdr:col>
                    <xdr:colOff>219075</xdr:colOff>
                    <xdr:row>18</xdr:row>
                    <xdr:rowOff>114300</xdr:rowOff>
                  </from>
                  <to>
                    <xdr:col>7</xdr:col>
                    <xdr:colOff>533400</xdr:colOff>
                    <xdr:row>18</xdr:row>
                    <xdr:rowOff>419100</xdr:rowOff>
                  </to>
                </anchor>
              </controlPr>
            </control>
          </mc:Choice>
        </mc:AlternateContent>
        <mc:AlternateContent xmlns:mc="http://schemas.openxmlformats.org/markup-compatibility/2006">
          <mc:Choice Requires="x14">
            <control shapeId="20541" r:id="rId30" name="Check Box 61">
              <controlPr defaultSize="0" autoFill="0" autoLine="0" autoPict="0">
                <anchor moveWithCells="1">
                  <from>
                    <xdr:col>6</xdr:col>
                    <xdr:colOff>238125</xdr:colOff>
                    <xdr:row>19</xdr:row>
                    <xdr:rowOff>95250</xdr:rowOff>
                  </from>
                  <to>
                    <xdr:col>6</xdr:col>
                    <xdr:colOff>619125</xdr:colOff>
                    <xdr:row>19</xdr:row>
                    <xdr:rowOff>428625</xdr:rowOff>
                  </to>
                </anchor>
              </controlPr>
            </control>
          </mc:Choice>
        </mc:AlternateContent>
        <mc:AlternateContent xmlns:mc="http://schemas.openxmlformats.org/markup-compatibility/2006">
          <mc:Choice Requires="x14">
            <control shapeId="20542" r:id="rId31" name="Check Box 62">
              <controlPr defaultSize="0" autoFill="0" autoLine="0" autoPict="0">
                <anchor moveWithCells="1">
                  <from>
                    <xdr:col>7</xdr:col>
                    <xdr:colOff>219075</xdr:colOff>
                    <xdr:row>19</xdr:row>
                    <xdr:rowOff>114300</xdr:rowOff>
                  </from>
                  <to>
                    <xdr:col>7</xdr:col>
                    <xdr:colOff>533400</xdr:colOff>
                    <xdr:row>19</xdr:row>
                    <xdr:rowOff>419100</xdr:rowOff>
                  </to>
                </anchor>
              </controlPr>
            </control>
          </mc:Choice>
        </mc:AlternateContent>
        <mc:AlternateContent xmlns:mc="http://schemas.openxmlformats.org/markup-compatibility/2006">
          <mc:Choice Requires="x14">
            <control shapeId="20555" r:id="rId32" name="Check Box 75">
              <controlPr defaultSize="0" autoFill="0" autoLine="0" autoPict="0">
                <anchor moveWithCells="1">
                  <from>
                    <xdr:col>6</xdr:col>
                    <xdr:colOff>238125</xdr:colOff>
                    <xdr:row>10</xdr:row>
                    <xdr:rowOff>95250</xdr:rowOff>
                  </from>
                  <to>
                    <xdr:col>6</xdr:col>
                    <xdr:colOff>619125</xdr:colOff>
                    <xdr:row>10</xdr:row>
                    <xdr:rowOff>428625</xdr:rowOff>
                  </to>
                </anchor>
              </controlPr>
            </control>
          </mc:Choice>
        </mc:AlternateContent>
        <mc:AlternateContent xmlns:mc="http://schemas.openxmlformats.org/markup-compatibility/2006">
          <mc:Choice Requires="x14">
            <control shapeId="20556" r:id="rId33" name="Check Box 76">
              <controlPr defaultSize="0" autoFill="0" autoLine="0" autoPict="0">
                <anchor moveWithCells="1">
                  <from>
                    <xdr:col>7</xdr:col>
                    <xdr:colOff>219075</xdr:colOff>
                    <xdr:row>10</xdr:row>
                    <xdr:rowOff>114300</xdr:rowOff>
                  </from>
                  <to>
                    <xdr:col>7</xdr:col>
                    <xdr:colOff>533400</xdr:colOff>
                    <xdr:row>10</xdr:row>
                    <xdr:rowOff>419100</xdr:rowOff>
                  </to>
                </anchor>
              </controlPr>
            </control>
          </mc:Choice>
        </mc:AlternateContent>
        <mc:AlternateContent xmlns:mc="http://schemas.openxmlformats.org/markup-compatibility/2006">
          <mc:Choice Requires="x14">
            <control shapeId="20557" r:id="rId34" name="Check Box 77">
              <controlPr defaultSize="0" autoFill="0" autoLine="0" autoPict="0">
                <anchor moveWithCells="1">
                  <from>
                    <xdr:col>6</xdr:col>
                    <xdr:colOff>238125</xdr:colOff>
                    <xdr:row>12</xdr:row>
                    <xdr:rowOff>95250</xdr:rowOff>
                  </from>
                  <to>
                    <xdr:col>6</xdr:col>
                    <xdr:colOff>619125</xdr:colOff>
                    <xdr:row>12</xdr:row>
                    <xdr:rowOff>428625</xdr:rowOff>
                  </to>
                </anchor>
              </controlPr>
            </control>
          </mc:Choice>
        </mc:AlternateContent>
        <mc:AlternateContent xmlns:mc="http://schemas.openxmlformats.org/markup-compatibility/2006">
          <mc:Choice Requires="x14">
            <control shapeId="20558" r:id="rId35" name="Check Box 78">
              <controlPr defaultSize="0" autoFill="0" autoLine="0" autoPict="0">
                <anchor moveWithCells="1">
                  <from>
                    <xdr:col>7</xdr:col>
                    <xdr:colOff>219075</xdr:colOff>
                    <xdr:row>12</xdr:row>
                    <xdr:rowOff>114300</xdr:rowOff>
                  </from>
                  <to>
                    <xdr:col>7</xdr:col>
                    <xdr:colOff>533400</xdr:colOff>
                    <xdr:row>12</xdr:row>
                    <xdr:rowOff>419100</xdr:rowOff>
                  </to>
                </anchor>
              </controlPr>
            </control>
          </mc:Choice>
        </mc:AlternateContent>
      </controls>
    </mc:Choice>
  </mc:AlternateConten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55C41D-7FB1-4BEF-BA06-65CB6C18890E}">
  <sheetPr codeName="Sheet7">
    <tabColor rgb="FF92D050"/>
  </sheetPr>
  <dimension ref="A1:BE153"/>
  <sheetViews>
    <sheetView showGridLines="0" showZeros="0" view="pageBreakPreview" zoomScaleNormal="100" zoomScaleSheetLayoutView="100" workbookViewId="0">
      <selection activeCell="A2" sqref="A2"/>
    </sheetView>
  </sheetViews>
  <sheetFormatPr defaultColWidth="9" defaultRowHeight="12"/>
  <cols>
    <col min="1" max="5" width="5.125" style="209" customWidth="1"/>
    <col min="6" max="6" width="5.375" style="209" customWidth="1"/>
    <col min="7" max="16" width="5.125" style="209" customWidth="1"/>
    <col min="17" max="55" width="2.625" style="209" customWidth="1"/>
    <col min="56" max="16384" width="9" style="209"/>
  </cols>
  <sheetData>
    <row r="1" spans="1:22" ht="14.25">
      <c r="A1" s="207" t="s">
        <v>582</v>
      </c>
      <c r="B1" s="208"/>
      <c r="E1" s="210"/>
      <c r="G1" s="207"/>
      <c r="H1" s="207"/>
    </row>
    <row r="2" spans="1:22" ht="14.25" customHeight="1">
      <c r="A2" s="211"/>
      <c r="B2" s="211"/>
      <c r="C2" s="211"/>
      <c r="D2" s="211"/>
      <c r="E2" s="211"/>
      <c r="F2" s="211"/>
      <c r="G2" s="211"/>
      <c r="H2" s="211"/>
      <c r="I2" s="211"/>
      <c r="J2" s="211"/>
      <c r="K2" s="211">
        <v>7</v>
      </c>
      <c r="L2" s="265" t="s">
        <v>758</v>
      </c>
      <c r="M2" s="212" t="s">
        <v>583</v>
      </c>
      <c r="N2" s="381">
        <v>1</v>
      </c>
      <c r="O2" s="382"/>
      <c r="P2" s="212" t="s">
        <v>584</v>
      </c>
    </row>
    <row r="3" spans="1:22" ht="14.25" customHeight="1">
      <c r="A3" s="207"/>
      <c r="B3" s="211"/>
      <c r="C3" s="211"/>
      <c r="D3" s="211"/>
      <c r="E3" s="211"/>
      <c r="F3" s="211"/>
      <c r="G3" s="211"/>
      <c r="H3" s="211"/>
      <c r="I3" s="211"/>
      <c r="J3" s="212" t="s">
        <v>585</v>
      </c>
      <c r="K3" s="214">
        <v>7</v>
      </c>
      <c r="L3" s="212" t="s">
        <v>520</v>
      </c>
      <c r="M3" s="213">
        <v>4</v>
      </c>
      <c r="N3" s="266" t="s">
        <v>521</v>
      </c>
      <c r="O3" s="213">
        <v>1</v>
      </c>
      <c r="P3" s="266" t="s">
        <v>522</v>
      </c>
    </row>
    <row r="4" spans="1:22" ht="15.75">
      <c r="A4" s="215"/>
    </row>
    <row r="5" spans="1:22" ht="14.25" customHeight="1">
      <c r="A5" s="391" t="s">
        <v>586</v>
      </c>
      <c r="B5" s="392"/>
      <c r="C5" s="392"/>
      <c r="D5" s="392"/>
      <c r="E5" s="392"/>
      <c r="F5" s="392"/>
      <c r="G5" s="392"/>
      <c r="H5" s="392"/>
      <c r="I5" s="392"/>
      <c r="J5" s="392"/>
      <c r="K5" s="392"/>
      <c r="L5" s="392"/>
      <c r="M5" s="392"/>
      <c r="N5" s="392"/>
      <c r="O5" s="392"/>
      <c r="P5" s="392"/>
    </row>
    <row r="6" spans="1:22" ht="14.25" customHeight="1">
      <c r="A6" s="391" t="s">
        <v>587</v>
      </c>
      <c r="B6" s="392"/>
      <c r="C6" s="392"/>
      <c r="D6" s="392"/>
      <c r="E6" s="392"/>
      <c r="F6" s="392"/>
      <c r="G6" s="392"/>
      <c r="H6" s="392"/>
      <c r="I6" s="392"/>
      <c r="J6" s="392"/>
      <c r="K6" s="392"/>
      <c r="L6" s="392"/>
      <c r="M6" s="392"/>
      <c r="N6" s="392"/>
      <c r="O6" s="392"/>
      <c r="P6" s="392"/>
    </row>
    <row r="7" spans="1:22" ht="14.25" customHeight="1">
      <c r="A7" s="216"/>
      <c r="U7" s="2" t="s">
        <v>361</v>
      </c>
    </row>
    <row r="8" spans="1:22" ht="15.75" customHeight="1">
      <c r="A8" s="212"/>
      <c r="B8" s="212"/>
      <c r="C8" s="212"/>
      <c r="D8" s="212"/>
      <c r="E8" s="212"/>
      <c r="F8" s="212"/>
      <c r="G8" s="212"/>
      <c r="H8" s="383" t="s">
        <v>588</v>
      </c>
      <c r="I8" s="384"/>
      <c r="J8" s="385" t="s">
        <v>759</v>
      </c>
      <c r="K8" s="386"/>
      <c r="L8" s="386"/>
      <c r="M8" s="386"/>
      <c r="N8" s="386"/>
      <c r="O8" s="386"/>
      <c r="P8" s="386"/>
      <c r="U8" s="2" t="s">
        <v>362</v>
      </c>
      <c r="V8" s="2"/>
    </row>
    <row r="9" spans="1:22" ht="14.25" customHeight="1">
      <c r="A9" s="211"/>
      <c r="B9" s="211"/>
      <c r="C9" s="211"/>
      <c r="D9" s="211"/>
      <c r="E9" s="211"/>
      <c r="F9" s="211"/>
      <c r="G9" s="211"/>
      <c r="H9" s="387" t="s">
        <v>361</v>
      </c>
      <c r="I9" s="388"/>
      <c r="J9" s="389" t="s">
        <v>760</v>
      </c>
      <c r="K9" s="390"/>
      <c r="L9" s="390"/>
      <c r="M9" s="390"/>
      <c r="N9" s="390"/>
      <c r="O9" s="390"/>
      <c r="P9" s="390"/>
      <c r="U9" s="2" t="s">
        <v>363</v>
      </c>
      <c r="V9" s="2"/>
    </row>
    <row r="10" spans="1:22" ht="14.25" customHeight="1">
      <c r="A10" s="211"/>
      <c r="B10" s="211"/>
      <c r="C10" s="211"/>
      <c r="D10" s="211"/>
      <c r="E10" s="211"/>
      <c r="F10" s="211"/>
      <c r="G10" s="211"/>
      <c r="H10" s="211"/>
      <c r="I10" s="211"/>
      <c r="J10" s="211"/>
      <c r="K10" s="211"/>
      <c r="L10" s="211"/>
      <c r="M10" s="211"/>
      <c r="N10" s="211"/>
      <c r="O10" s="211"/>
      <c r="P10" s="211"/>
      <c r="U10" s="2" t="s">
        <v>364</v>
      </c>
      <c r="V10" s="2"/>
    </row>
    <row r="11" spans="1:22" ht="15.75">
      <c r="A11" s="218"/>
      <c r="U11" s="2" t="s">
        <v>365</v>
      </c>
      <c r="V11" s="2"/>
    </row>
    <row r="12" spans="1:22" ht="14.25" customHeight="1">
      <c r="A12" s="374" t="s">
        <v>589</v>
      </c>
      <c r="B12" s="374"/>
      <c r="C12" s="374"/>
      <c r="D12" s="374"/>
      <c r="E12" s="374"/>
      <c r="F12" s="374"/>
      <c r="G12" s="374"/>
      <c r="H12" s="374"/>
      <c r="I12" s="374"/>
      <c r="J12" s="374"/>
      <c r="K12" s="374"/>
      <c r="L12" s="374"/>
      <c r="M12" s="374"/>
      <c r="N12" s="374"/>
      <c r="O12" s="374"/>
      <c r="P12" s="374"/>
      <c r="U12" s="1" t="s">
        <v>514</v>
      </c>
      <c r="V12" s="2"/>
    </row>
    <row r="13" spans="1:22" ht="15.75">
      <c r="A13" s="218"/>
      <c r="V13" s="2"/>
    </row>
    <row r="14" spans="1:22" ht="48" customHeight="1">
      <c r="A14" s="375" t="s">
        <v>720</v>
      </c>
      <c r="B14" s="375"/>
      <c r="C14" s="375"/>
      <c r="D14" s="375"/>
      <c r="E14" s="375"/>
      <c r="F14" s="375"/>
      <c r="G14" s="375"/>
      <c r="H14" s="375"/>
      <c r="I14" s="375"/>
      <c r="J14" s="375"/>
      <c r="K14" s="375"/>
      <c r="L14" s="375"/>
      <c r="M14" s="375"/>
      <c r="N14" s="375"/>
      <c r="O14" s="375"/>
      <c r="P14" s="375"/>
      <c r="U14" s="2"/>
      <c r="V14" s="2"/>
    </row>
    <row r="15" spans="1:22" ht="15.75">
      <c r="A15" s="218"/>
      <c r="U15" s="1"/>
      <c r="V15" s="1"/>
    </row>
    <row r="16" spans="1:22" ht="14.25" customHeight="1">
      <c r="A16" s="374" t="s">
        <v>17</v>
      </c>
      <c r="B16" s="374"/>
      <c r="C16" s="374"/>
      <c r="D16" s="374"/>
      <c r="E16" s="374"/>
      <c r="F16" s="374"/>
      <c r="G16" s="374"/>
      <c r="H16" s="374"/>
      <c r="I16" s="374"/>
      <c r="J16" s="374"/>
      <c r="K16" s="374"/>
      <c r="L16" s="374"/>
      <c r="M16" s="374"/>
      <c r="N16" s="374"/>
      <c r="O16" s="374"/>
      <c r="P16" s="374"/>
    </row>
    <row r="17" spans="1:20" ht="14.25" customHeight="1">
      <c r="A17" s="212"/>
      <c r="B17" s="212"/>
      <c r="C17" s="212"/>
      <c r="D17" s="212"/>
      <c r="E17" s="212"/>
      <c r="F17" s="212"/>
      <c r="G17" s="212"/>
      <c r="H17" s="212"/>
      <c r="I17" s="212"/>
      <c r="J17" s="212"/>
      <c r="K17" s="212"/>
      <c r="L17" s="212"/>
      <c r="M17" s="212"/>
      <c r="N17" s="212"/>
      <c r="O17" s="212"/>
      <c r="P17" s="212"/>
    </row>
    <row r="18" spans="1:20" ht="14.25" customHeight="1">
      <c r="A18" s="375" t="s">
        <v>590</v>
      </c>
      <c r="B18" s="375"/>
      <c r="C18" s="375"/>
      <c r="D18" s="375"/>
      <c r="E18" s="375"/>
      <c r="F18" s="375"/>
      <c r="G18" s="375"/>
      <c r="H18" s="375"/>
      <c r="I18" s="375"/>
      <c r="J18" s="375"/>
      <c r="K18" s="375"/>
      <c r="L18" s="375"/>
      <c r="M18" s="375"/>
      <c r="N18" s="375"/>
      <c r="O18" s="375"/>
      <c r="P18" s="375"/>
    </row>
    <row r="19" spans="1:20" ht="14.25" customHeight="1">
      <c r="B19" s="376" t="str">
        <f>J8</f>
        <v>○○保全の会</v>
      </c>
      <c r="C19" s="377"/>
      <c r="D19" s="377"/>
      <c r="E19" s="377"/>
      <c r="F19" s="377"/>
      <c r="G19" s="377"/>
      <c r="H19" s="377"/>
      <c r="I19" s="377"/>
      <c r="J19" s="377"/>
      <c r="K19" s="377"/>
      <c r="L19" s="377"/>
      <c r="M19" s="377"/>
      <c r="N19" s="377"/>
      <c r="O19" s="377"/>
      <c r="P19" s="377"/>
    </row>
    <row r="20" spans="1:20" ht="14.25" customHeight="1">
      <c r="B20" s="221"/>
      <c r="C20" s="220"/>
      <c r="D20" s="220"/>
      <c r="E20" s="220"/>
      <c r="F20" s="220"/>
      <c r="G20" s="220"/>
      <c r="H20" s="220"/>
      <c r="I20" s="220"/>
      <c r="J20" s="220"/>
      <c r="K20" s="220"/>
      <c r="L20" s="220"/>
      <c r="M20" s="220"/>
      <c r="N20" s="220"/>
      <c r="O20" s="220"/>
      <c r="P20" s="220"/>
    </row>
    <row r="21" spans="1:20" ht="14.25" customHeight="1">
      <c r="B21" s="222"/>
      <c r="C21" s="217"/>
      <c r="D21" s="378" t="s">
        <v>591</v>
      </c>
      <c r="E21" s="379"/>
      <c r="F21" s="379"/>
      <c r="G21" s="380"/>
      <c r="H21" s="380"/>
      <c r="I21" s="380"/>
      <c r="J21" s="380"/>
      <c r="K21" s="380"/>
      <c r="L21" s="217" t="s">
        <v>592</v>
      </c>
      <c r="M21" s="217"/>
      <c r="N21" s="217"/>
      <c r="O21" s="217"/>
      <c r="P21" s="217"/>
    </row>
    <row r="22" spans="1:20" ht="14.25" customHeight="1">
      <c r="A22" s="223"/>
    </row>
    <row r="23" spans="1:20" ht="12" customHeight="1">
      <c r="A23" s="375" t="s">
        <v>593</v>
      </c>
      <c r="B23" s="397"/>
      <c r="C23" s="397"/>
      <c r="D23" s="397"/>
      <c r="E23" s="397"/>
      <c r="F23" s="397"/>
      <c r="G23" s="397"/>
      <c r="H23" s="397"/>
      <c r="I23" s="397"/>
      <c r="J23" s="397"/>
      <c r="K23" s="397"/>
      <c r="L23" s="397"/>
      <c r="M23" s="397"/>
      <c r="N23" s="219"/>
      <c r="O23" s="219" t="s">
        <v>737</v>
      </c>
      <c r="P23" s="259" t="s">
        <v>738</v>
      </c>
    </row>
    <row r="24" spans="1:20" ht="16.5" customHeight="1">
      <c r="A24" s="224"/>
      <c r="B24" s="400" t="s">
        <v>762</v>
      </c>
      <c r="C24" s="401"/>
      <c r="D24" s="401"/>
      <c r="E24" s="401"/>
      <c r="F24" s="401"/>
      <c r="G24" s="401"/>
      <c r="H24" s="401"/>
      <c r="I24" s="401"/>
      <c r="J24" s="401"/>
      <c r="K24" s="401"/>
      <c r="L24" s="401"/>
      <c r="M24" s="402"/>
      <c r="N24" s="398">
        <v>1</v>
      </c>
      <c r="O24" s="399"/>
      <c r="P24" s="399"/>
    </row>
    <row r="25" spans="1:20" ht="16.5" customHeight="1">
      <c r="A25" s="224"/>
      <c r="B25" s="400" t="s">
        <v>762</v>
      </c>
      <c r="C25" s="401"/>
      <c r="D25" s="401"/>
      <c r="E25" s="401"/>
      <c r="F25" s="401"/>
      <c r="G25" s="401"/>
      <c r="H25" s="401"/>
      <c r="I25" s="401"/>
      <c r="J25" s="401"/>
      <c r="K25" s="401"/>
      <c r="L25" s="401"/>
      <c r="M25" s="402"/>
      <c r="N25" s="398">
        <v>0.5</v>
      </c>
      <c r="O25" s="399"/>
      <c r="P25" s="399"/>
    </row>
    <row r="26" spans="1:20" ht="16.5" customHeight="1">
      <c r="A26" s="224"/>
      <c r="B26" s="400" t="s">
        <v>762</v>
      </c>
      <c r="C26" s="401"/>
      <c r="D26" s="401"/>
      <c r="E26" s="401"/>
      <c r="F26" s="401"/>
      <c r="G26" s="401"/>
      <c r="H26" s="401"/>
      <c r="I26" s="401"/>
      <c r="J26" s="401"/>
      <c r="K26" s="401"/>
      <c r="L26" s="401"/>
      <c r="M26" s="402"/>
      <c r="N26" s="398">
        <v>1</v>
      </c>
      <c r="O26" s="399"/>
      <c r="P26" s="399"/>
    </row>
    <row r="27" spans="1:20" ht="16.5" customHeight="1">
      <c r="A27" s="224"/>
      <c r="B27" s="400"/>
      <c r="C27" s="401"/>
      <c r="D27" s="401"/>
      <c r="E27" s="401"/>
      <c r="F27" s="401"/>
      <c r="G27" s="401"/>
      <c r="H27" s="401"/>
      <c r="I27" s="401"/>
      <c r="J27" s="401"/>
      <c r="K27" s="401"/>
      <c r="L27" s="401"/>
      <c r="M27" s="402"/>
      <c r="N27" s="403"/>
      <c r="O27" s="404"/>
      <c r="P27" s="404"/>
    </row>
    <row r="28" spans="1:20" ht="16.5" customHeight="1">
      <c r="A28" s="224"/>
      <c r="B28" s="400"/>
      <c r="C28" s="401"/>
      <c r="D28" s="401"/>
      <c r="E28" s="401"/>
      <c r="F28" s="401"/>
      <c r="G28" s="401"/>
      <c r="H28" s="401"/>
      <c r="I28" s="401"/>
      <c r="J28" s="401"/>
      <c r="K28" s="401"/>
      <c r="L28" s="401"/>
      <c r="M28" s="402"/>
      <c r="N28" s="403"/>
      <c r="O28" s="404"/>
      <c r="P28" s="404"/>
    </row>
    <row r="29" spans="1:20" ht="16.5" customHeight="1">
      <c r="A29" s="224"/>
      <c r="B29" s="400"/>
      <c r="C29" s="401"/>
      <c r="D29" s="401"/>
      <c r="E29" s="401"/>
      <c r="F29" s="401"/>
      <c r="G29" s="401"/>
      <c r="H29" s="401"/>
      <c r="I29" s="401"/>
      <c r="J29" s="401"/>
      <c r="K29" s="401"/>
      <c r="L29" s="401"/>
      <c r="M29" s="402"/>
      <c r="N29" s="403"/>
      <c r="O29" s="404"/>
      <c r="P29" s="404"/>
    </row>
    <row r="30" spans="1:20" ht="18.75" customHeight="1">
      <c r="A30" s="369" t="s">
        <v>594</v>
      </c>
      <c r="B30" s="370"/>
      <c r="C30" s="370"/>
      <c r="D30" s="370"/>
      <c r="E30" s="370"/>
      <c r="F30" s="370"/>
      <c r="G30" s="370"/>
      <c r="H30" s="370"/>
      <c r="I30" s="370"/>
      <c r="J30" s="370"/>
      <c r="K30" s="370"/>
      <c r="L30" s="370"/>
      <c r="M30" s="370"/>
      <c r="T30" s="393"/>
    </row>
    <row r="31" spans="1:20" ht="19.5" customHeight="1">
      <c r="A31" s="226"/>
      <c r="B31" s="394" t="s">
        <v>595</v>
      </c>
      <c r="C31" s="394"/>
      <c r="D31" s="395"/>
      <c r="E31" s="396"/>
      <c r="F31" s="396"/>
      <c r="G31" s="396"/>
      <c r="H31" s="396"/>
      <c r="I31" s="396"/>
      <c r="J31" s="396"/>
      <c r="K31" s="396"/>
      <c r="L31" s="396"/>
      <c r="M31" s="396"/>
      <c r="N31" s="396"/>
      <c r="O31" s="396"/>
      <c r="P31" s="396"/>
      <c r="T31" s="393"/>
    </row>
    <row r="32" spans="1:20" ht="17.25" customHeight="1">
      <c r="A32" s="227"/>
      <c r="B32" s="394" t="s">
        <v>596</v>
      </c>
      <c r="C32" s="394"/>
      <c r="D32" s="395"/>
      <c r="E32" s="396"/>
      <c r="F32" s="396"/>
      <c r="G32" s="396"/>
      <c r="H32" s="396"/>
      <c r="I32" s="396"/>
      <c r="J32" s="396"/>
      <c r="K32" s="396"/>
      <c r="L32" s="396"/>
      <c r="M32" s="396"/>
      <c r="N32" s="396"/>
      <c r="O32" s="396"/>
      <c r="P32" s="396"/>
      <c r="T32" s="393"/>
    </row>
    <row r="33" spans="1:19" ht="15.75">
      <c r="A33" s="215"/>
    </row>
    <row r="34" spans="1:19" ht="14.25" customHeight="1" thickBot="1">
      <c r="A34" s="375" t="s">
        <v>597</v>
      </c>
      <c r="B34" s="375"/>
      <c r="C34" s="375"/>
      <c r="D34" s="375"/>
      <c r="E34" s="375"/>
      <c r="F34" s="375"/>
      <c r="G34" s="375"/>
      <c r="H34" s="375"/>
      <c r="I34" s="375"/>
      <c r="J34" s="375"/>
      <c r="K34" s="375"/>
      <c r="L34" s="375"/>
      <c r="M34" s="375"/>
      <c r="N34" s="375"/>
      <c r="O34" s="375"/>
      <c r="P34" s="375"/>
    </row>
    <row r="35" spans="1:19" ht="14.25" customHeight="1" thickTop="1" thickBot="1">
      <c r="A35" s="219"/>
      <c r="B35" s="219"/>
      <c r="C35" s="219"/>
      <c r="D35" s="219"/>
      <c r="E35" s="219"/>
      <c r="F35" s="219"/>
      <c r="G35" s="219"/>
      <c r="H35" s="219"/>
      <c r="I35" s="219"/>
      <c r="J35" s="219"/>
      <c r="K35" s="219"/>
      <c r="L35" s="219"/>
      <c r="M35" s="410" t="s">
        <v>740</v>
      </c>
      <c r="N35" s="411"/>
      <c r="O35" s="412" t="s">
        <v>741</v>
      </c>
      <c r="P35" s="413"/>
      <c r="Q35" s="209" t="s">
        <v>741</v>
      </c>
      <c r="R35" s="209" t="s">
        <v>742</v>
      </c>
      <c r="S35" s="209" t="s">
        <v>743</v>
      </c>
    </row>
    <row r="36" spans="1:19" ht="31.5" customHeight="1" thickTop="1">
      <c r="A36" s="405" t="s">
        <v>598</v>
      </c>
      <c r="B36" s="406"/>
      <c r="C36" s="406"/>
      <c r="D36" s="407"/>
      <c r="E36" s="405" t="s">
        <v>599</v>
      </c>
      <c r="F36" s="407"/>
      <c r="G36" s="405" t="s">
        <v>600</v>
      </c>
      <c r="H36" s="407"/>
      <c r="I36" s="405" t="s">
        <v>601</v>
      </c>
      <c r="J36" s="407"/>
      <c r="K36" s="405" t="s">
        <v>602</v>
      </c>
      <c r="L36" s="407"/>
      <c r="M36" s="408" t="s">
        <v>603</v>
      </c>
      <c r="N36" s="409"/>
      <c r="O36" s="408" t="s">
        <v>604</v>
      </c>
      <c r="P36" s="409"/>
    </row>
    <row r="37" spans="1:19" ht="12" customHeight="1">
      <c r="A37" s="425" t="s">
        <v>605</v>
      </c>
      <c r="B37" s="426"/>
      <c r="C37" s="426"/>
      <c r="D37" s="427"/>
      <c r="E37" s="228"/>
      <c r="F37" s="229"/>
      <c r="G37" s="431"/>
      <c r="H37" s="432"/>
      <c r="I37" s="433" t="s">
        <v>529</v>
      </c>
      <c r="J37" s="434"/>
      <c r="K37" s="433" t="s">
        <v>529</v>
      </c>
      <c r="L37" s="434"/>
      <c r="M37" s="433" t="s">
        <v>529</v>
      </c>
      <c r="N37" s="434"/>
      <c r="O37" s="433" t="s">
        <v>529</v>
      </c>
      <c r="P37" s="434"/>
    </row>
    <row r="38" spans="1:19" ht="14.85" customHeight="1">
      <c r="A38" s="428"/>
      <c r="B38" s="429"/>
      <c r="C38" s="429"/>
      <c r="D38" s="430"/>
      <c r="E38" s="435">
        <v>38000</v>
      </c>
      <c r="F38" s="436"/>
      <c r="G38" s="437" t="s">
        <v>607</v>
      </c>
      <c r="H38" s="438"/>
      <c r="I38" s="439">
        <v>38000</v>
      </c>
      <c r="J38" s="440"/>
      <c r="K38" s="414"/>
      <c r="L38" s="415"/>
      <c r="M38" s="414">
        <f>ROUNDUP(I38/3,0)</f>
        <v>12667</v>
      </c>
      <c r="N38" s="415"/>
      <c r="O38" s="414">
        <f>SUM(I38:N38)</f>
        <v>50667</v>
      </c>
      <c r="P38" s="415"/>
    </row>
    <row r="39" spans="1:19" ht="12" customHeight="1">
      <c r="A39" s="416" t="s">
        <v>608</v>
      </c>
      <c r="B39" s="417"/>
      <c r="C39" s="417"/>
      <c r="D39" s="418"/>
      <c r="E39" s="419"/>
      <c r="F39" s="420"/>
      <c r="G39" s="421" t="s">
        <v>609</v>
      </c>
      <c r="H39" s="422"/>
      <c r="I39" s="421" t="s">
        <v>529</v>
      </c>
      <c r="J39" s="422"/>
      <c r="K39" s="421" t="s">
        <v>529</v>
      </c>
      <c r="L39" s="422"/>
      <c r="M39" s="421" t="s">
        <v>529</v>
      </c>
      <c r="N39" s="422"/>
      <c r="O39" s="421" t="s">
        <v>529</v>
      </c>
      <c r="P39" s="422"/>
    </row>
    <row r="40" spans="1:19" ht="12" customHeight="1">
      <c r="A40" s="416"/>
      <c r="B40" s="417"/>
      <c r="C40" s="417"/>
      <c r="D40" s="417"/>
      <c r="E40" s="423">
        <v>120000</v>
      </c>
      <c r="F40" s="424"/>
      <c r="G40" s="452">
        <v>1</v>
      </c>
      <c r="H40" s="453"/>
      <c r="I40" s="454">
        <f>E40*G40</f>
        <v>120000</v>
      </c>
      <c r="J40" s="415"/>
      <c r="K40" s="455"/>
      <c r="L40" s="456"/>
      <c r="M40" s="457">
        <f>ROUNDUP(I40/3,0)</f>
        <v>40000</v>
      </c>
      <c r="N40" s="458"/>
      <c r="O40" s="414">
        <f>I40+K40+M40</f>
        <v>160000</v>
      </c>
      <c r="P40" s="415"/>
    </row>
    <row r="41" spans="1:19" ht="12" customHeight="1">
      <c r="A41" s="416"/>
      <c r="B41" s="417"/>
      <c r="C41" s="417"/>
      <c r="D41" s="417"/>
      <c r="E41" s="423">
        <v>116000</v>
      </c>
      <c r="F41" s="424"/>
      <c r="G41" s="459"/>
      <c r="H41" s="460"/>
      <c r="I41" s="454">
        <f t="shared" ref="I41:I42" si="0">E41*G41</f>
        <v>0</v>
      </c>
      <c r="J41" s="415"/>
      <c r="K41" s="455"/>
      <c r="L41" s="456"/>
      <c r="M41" s="457">
        <f t="shared" ref="M41:M42" si="1">ROUNDUP(I41/3,0)</f>
        <v>0</v>
      </c>
      <c r="N41" s="458"/>
      <c r="O41" s="414">
        <f>I41+K41+M41</f>
        <v>0</v>
      </c>
      <c r="P41" s="415"/>
    </row>
    <row r="42" spans="1:19" ht="12" customHeight="1">
      <c r="A42" s="416"/>
      <c r="B42" s="417"/>
      <c r="C42" s="417"/>
      <c r="D42" s="417"/>
      <c r="E42" s="441">
        <v>112000</v>
      </c>
      <c r="F42" s="442"/>
      <c r="G42" s="443"/>
      <c r="H42" s="444"/>
      <c r="I42" s="445">
        <f t="shared" si="0"/>
        <v>0</v>
      </c>
      <c r="J42" s="446"/>
      <c r="K42" s="447"/>
      <c r="L42" s="448"/>
      <c r="M42" s="449">
        <f t="shared" si="1"/>
        <v>0</v>
      </c>
      <c r="N42" s="450"/>
      <c r="O42" s="451">
        <f>I42+K42+M42</f>
        <v>0</v>
      </c>
      <c r="P42" s="446"/>
    </row>
    <row r="43" spans="1:19" ht="12" customHeight="1">
      <c r="A43" s="416" t="s">
        <v>610</v>
      </c>
      <c r="B43" s="417"/>
      <c r="C43" s="417"/>
      <c r="D43" s="418"/>
      <c r="E43" s="461"/>
      <c r="F43" s="462"/>
      <c r="G43" s="421" t="s">
        <v>609</v>
      </c>
      <c r="H43" s="422"/>
      <c r="I43" s="421" t="s">
        <v>529</v>
      </c>
      <c r="J43" s="422"/>
      <c r="K43" s="421" t="s">
        <v>529</v>
      </c>
      <c r="L43" s="422"/>
      <c r="M43" s="421" t="s">
        <v>529</v>
      </c>
      <c r="N43" s="422"/>
      <c r="O43" s="421" t="s">
        <v>529</v>
      </c>
      <c r="P43" s="422"/>
    </row>
    <row r="44" spans="1:19" ht="12" customHeight="1">
      <c r="A44" s="416"/>
      <c r="B44" s="417"/>
      <c r="C44" s="417"/>
      <c r="D44" s="417"/>
      <c r="E44" s="423">
        <v>332000</v>
      </c>
      <c r="F44" s="424"/>
      <c r="G44" s="452">
        <v>0.5</v>
      </c>
      <c r="H44" s="453"/>
      <c r="I44" s="454">
        <f t="shared" ref="I44:I46" si="2">E44*G44</f>
        <v>166000</v>
      </c>
      <c r="J44" s="415"/>
      <c r="K44" s="455"/>
      <c r="L44" s="456"/>
      <c r="M44" s="457">
        <f t="shared" ref="M44:M46" si="3">ROUNDUP(I44/3,0)</f>
        <v>55334</v>
      </c>
      <c r="N44" s="458"/>
      <c r="O44" s="414">
        <f>I44+K44+M44</f>
        <v>221334</v>
      </c>
      <c r="P44" s="415"/>
    </row>
    <row r="45" spans="1:19" ht="12" customHeight="1">
      <c r="A45" s="416"/>
      <c r="B45" s="417"/>
      <c r="C45" s="417"/>
      <c r="D45" s="417"/>
      <c r="E45" s="423">
        <v>304000</v>
      </c>
      <c r="F45" s="424"/>
      <c r="G45" s="459"/>
      <c r="H45" s="460"/>
      <c r="I45" s="454">
        <f t="shared" si="2"/>
        <v>0</v>
      </c>
      <c r="J45" s="415"/>
      <c r="K45" s="455"/>
      <c r="L45" s="456"/>
      <c r="M45" s="457">
        <f t="shared" si="3"/>
        <v>0</v>
      </c>
      <c r="N45" s="458"/>
      <c r="O45" s="414">
        <f>I45+K45+M45</f>
        <v>0</v>
      </c>
      <c r="P45" s="415"/>
    </row>
    <row r="46" spans="1:19" ht="12" customHeight="1">
      <c r="A46" s="416"/>
      <c r="B46" s="417"/>
      <c r="C46" s="417"/>
      <c r="D46" s="417"/>
      <c r="E46" s="441">
        <v>276000</v>
      </c>
      <c r="F46" s="442"/>
      <c r="G46" s="443"/>
      <c r="H46" s="444"/>
      <c r="I46" s="445">
        <f t="shared" si="2"/>
        <v>0</v>
      </c>
      <c r="J46" s="446"/>
      <c r="K46" s="447"/>
      <c r="L46" s="448"/>
      <c r="M46" s="449">
        <f t="shared" si="3"/>
        <v>0</v>
      </c>
      <c r="N46" s="450"/>
      <c r="O46" s="451">
        <f>I46+K46+M46</f>
        <v>0</v>
      </c>
      <c r="P46" s="446"/>
    </row>
    <row r="47" spans="1:19" ht="12" customHeight="1">
      <c r="A47" s="416" t="s">
        <v>611</v>
      </c>
      <c r="B47" s="417"/>
      <c r="C47" s="417"/>
      <c r="D47" s="418"/>
      <c r="E47" s="461"/>
      <c r="F47" s="462"/>
      <c r="G47" s="466" t="s">
        <v>609</v>
      </c>
      <c r="H47" s="467"/>
      <c r="I47" s="421" t="s">
        <v>529</v>
      </c>
      <c r="J47" s="422"/>
      <c r="K47" s="421" t="s">
        <v>529</v>
      </c>
      <c r="L47" s="422"/>
      <c r="M47" s="421" t="s">
        <v>529</v>
      </c>
      <c r="N47" s="422"/>
      <c r="O47" s="421" t="s">
        <v>529</v>
      </c>
      <c r="P47" s="422"/>
    </row>
    <row r="48" spans="1:19" ht="12" customHeight="1">
      <c r="A48" s="416"/>
      <c r="B48" s="417"/>
      <c r="C48" s="417"/>
      <c r="D48" s="418"/>
      <c r="E48" s="423">
        <v>191000</v>
      </c>
      <c r="F48" s="424"/>
      <c r="G48" s="452">
        <v>1</v>
      </c>
      <c r="H48" s="453"/>
      <c r="I48" s="454">
        <f t="shared" ref="I48:I50" si="4">E48*G48</f>
        <v>191000</v>
      </c>
      <c r="J48" s="415"/>
      <c r="K48" s="455"/>
      <c r="L48" s="456"/>
      <c r="M48" s="457">
        <f t="shared" ref="M48:M49" si="5">ROUNDUP(I48/3,0)</f>
        <v>63667</v>
      </c>
      <c r="N48" s="458"/>
      <c r="O48" s="414">
        <f>I48+K48+M48</f>
        <v>254667</v>
      </c>
      <c r="P48" s="415"/>
    </row>
    <row r="49" spans="1:16" ht="12" customHeight="1">
      <c r="A49" s="416"/>
      <c r="B49" s="417"/>
      <c r="C49" s="417"/>
      <c r="D49" s="418"/>
      <c r="E49" s="423">
        <v>176000</v>
      </c>
      <c r="F49" s="424"/>
      <c r="G49" s="459"/>
      <c r="H49" s="460"/>
      <c r="I49" s="454">
        <f t="shared" si="4"/>
        <v>0</v>
      </c>
      <c r="J49" s="415"/>
      <c r="K49" s="455"/>
      <c r="L49" s="456"/>
      <c r="M49" s="457">
        <f t="shared" si="5"/>
        <v>0</v>
      </c>
      <c r="N49" s="458"/>
      <c r="O49" s="414">
        <f>I49+K49+M49</f>
        <v>0</v>
      </c>
      <c r="P49" s="415"/>
    </row>
    <row r="50" spans="1:16" ht="13.5" customHeight="1">
      <c r="A50" s="463"/>
      <c r="B50" s="464"/>
      <c r="C50" s="464"/>
      <c r="D50" s="465"/>
      <c r="E50" s="423">
        <v>162000</v>
      </c>
      <c r="F50" s="424"/>
      <c r="G50" s="459"/>
      <c r="H50" s="460"/>
      <c r="I50" s="454">
        <f t="shared" si="4"/>
        <v>0</v>
      </c>
      <c r="J50" s="415"/>
      <c r="K50" s="455"/>
      <c r="L50" s="456"/>
      <c r="M50" s="457">
        <f>ROUNDUP(I50/3,0)</f>
        <v>0</v>
      </c>
      <c r="N50" s="458"/>
      <c r="O50" s="414">
        <f>I50+K50+M50</f>
        <v>0</v>
      </c>
      <c r="P50" s="415"/>
    </row>
    <row r="51" spans="1:16">
      <c r="A51" s="230"/>
      <c r="B51" s="474" t="s">
        <v>612</v>
      </c>
      <c r="C51" s="475"/>
      <c r="D51" s="476"/>
      <c r="E51" s="480" t="s">
        <v>613</v>
      </c>
      <c r="F51" s="476"/>
      <c r="G51" s="421" t="s">
        <v>609</v>
      </c>
      <c r="H51" s="422"/>
      <c r="I51" s="421" t="s">
        <v>529</v>
      </c>
      <c r="J51" s="422"/>
      <c r="K51" s="421" t="s">
        <v>529</v>
      </c>
      <c r="L51" s="422"/>
      <c r="M51" s="421" t="s">
        <v>529</v>
      </c>
      <c r="N51" s="422"/>
      <c r="O51" s="421" t="s">
        <v>529</v>
      </c>
      <c r="P51" s="422"/>
    </row>
    <row r="52" spans="1:16" ht="12.75" customHeight="1">
      <c r="A52" s="231"/>
      <c r="B52" s="477"/>
      <c r="C52" s="478"/>
      <c r="D52" s="479"/>
      <c r="E52" s="481"/>
      <c r="F52" s="479"/>
      <c r="G52" s="468">
        <v>1</v>
      </c>
      <c r="H52" s="469"/>
      <c r="I52" s="470">
        <v>50000</v>
      </c>
      <c r="J52" s="471"/>
      <c r="K52" s="472"/>
      <c r="L52" s="473"/>
      <c r="M52" s="472"/>
      <c r="N52" s="473"/>
      <c r="O52" s="472">
        <f>I52+K52+M52</f>
        <v>50000</v>
      </c>
      <c r="P52" s="473"/>
    </row>
    <row r="53" spans="1:16">
      <c r="A53" s="428" t="s">
        <v>614</v>
      </c>
      <c r="B53" s="429"/>
      <c r="C53" s="429"/>
      <c r="D53" s="430"/>
      <c r="E53" s="489" t="s">
        <v>607</v>
      </c>
      <c r="F53" s="490"/>
      <c r="G53" s="421" t="s">
        <v>609</v>
      </c>
      <c r="H53" s="422"/>
      <c r="I53" s="466" t="s">
        <v>529</v>
      </c>
      <c r="J53" s="467"/>
      <c r="K53" s="466" t="s">
        <v>529</v>
      </c>
      <c r="L53" s="467"/>
      <c r="M53" s="466" t="s">
        <v>529</v>
      </c>
      <c r="N53" s="467"/>
      <c r="O53" s="466" t="s">
        <v>529</v>
      </c>
      <c r="P53" s="467"/>
    </row>
    <row r="54" spans="1:16" ht="15" customHeight="1">
      <c r="A54" s="486"/>
      <c r="B54" s="487"/>
      <c r="C54" s="487"/>
      <c r="D54" s="488"/>
      <c r="E54" s="408"/>
      <c r="F54" s="409"/>
      <c r="G54" s="482">
        <v>2.5</v>
      </c>
      <c r="H54" s="483"/>
      <c r="I54" s="484">
        <f>I38+I40+I41+I42+I44+I45+I46+I48+I49+I50+I52</f>
        <v>565000</v>
      </c>
      <c r="J54" s="485"/>
      <c r="K54" s="484">
        <f t="shared" ref="K54" si="6">K38+K40+K41+K42+K44+K45+K46+K48+K49+K50+K52</f>
        <v>0</v>
      </c>
      <c r="L54" s="485"/>
      <c r="M54" s="484">
        <f t="shared" ref="M54" si="7">M38+M40+M41+M42+M44+M45+M46+M48+M49+M50+M52</f>
        <v>171668</v>
      </c>
      <c r="N54" s="485"/>
      <c r="O54" s="484">
        <f>SUM(I54:N54)</f>
        <v>736668</v>
      </c>
      <c r="P54" s="485"/>
    </row>
    <row r="55" spans="1:16" ht="12" customHeight="1">
      <c r="A55" s="509" t="s">
        <v>615</v>
      </c>
      <c r="B55" s="510"/>
      <c r="C55" s="510"/>
      <c r="D55" s="511"/>
      <c r="E55" s="515">
        <v>800</v>
      </c>
      <c r="F55" s="516"/>
      <c r="G55" s="466" t="s">
        <v>616</v>
      </c>
      <c r="H55" s="467"/>
      <c r="I55" s="491" t="s">
        <v>529</v>
      </c>
      <c r="J55" s="492"/>
      <c r="K55" s="491" t="s">
        <v>529</v>
      </c>
      <c r="L55" s="492"/>
      <c r="M55" s="491" t="s">
        <v>529</v>
      </c>
      <c r="N55" s="492"/>
      <c r="O55" s="491"/>
      <c r="P55" s="492"/>
    </row>
    <row r="56" spans="1:16" ht="12" customHeight="1">
      <c r="A56" s="416"/>
      <c r="B56" s="417"/>
      <c r="C56" s="417"/>
      <c r="D56" s="418"/>
      <c r="E56" s="517"/>
      <c r="F56" s="518"/>
      <c r="G56" s="493">
        <v>200</v>
      </c>
      <c r="H56" s="494"/>
      <c r="I56" s="414">
        <f>E55*G56</f>
        <v>160000</v>
      </c>
      <c r="J56" s="415"/>
      <c r="K56" s="499"/>
      <c r="L56" s="500"/>
      <c r="M56" s="449">
        <f>G56*200</f>
        <v>40000</v>
      </c>
      <c r="N56" s="450"/>
      <c r="O56" s="505">
        <f>SUM(I56:N57)</f>
        <v>200000</v>
      </c>
      <c r="P56" s="506"/>
    </row>
    <row r="57" spans="1:16" ht="12" customHeight="1">
      <c r="A57" s="512"/>
      <c r="B57" s="513"/>
      <c r="C57" s="513"/>
      <c r="D57" s="514"/>
      <c r="E57" s="519"/>
      <c r="F57" s="520"/>
      <c r="G57" s="495"/>
      <c r="H57" s="496"/>
      <c r="I57" s="497">
        <f t="shared" ref="I57" si="8">E57*G57</f>
        <v>0</v>
      </c>
      <c r="J57" s="498"/>
      <c r="K57" s="501"/>
      <c r="L57" s="502"/>
      <c r="M57" s="503"/>
      <c r="N57" s="504"/>
      <c r="O57" s="507"/>
      <c r="P57" s="508"/>
    </row>
    <row r="58" spans="1:16">
      <c r="A58" s="509" t="s">
        <v>617</v>
      </c>
      <c r="B58" s="510"/>
      <c r="C58" s="510"/>
      <c r="D58" s="511"/>
      <c r="E58" s="228"/>
      <c r="F58" s="229"/>
      <c r="G58" s="525" t="s">
        <v>607</v>
      </c>
      <c r="H58" s="526"/>
      <c r="I58" s="491" t="s">
        <v>529</v>
      </c>
      <c r="J58" s="492"/>
      <c r="K58" s="491" t="s">
        <v>529</v>
      </c>
      <c r="L58" s="492"/>
      <c r="M58" s="491" t="s">
        <v>529</v>
      </c>
      <c r="N58" s="492"/>
      <c r="O58" s="491" t="s">
        <v>529</v>
      </c>
      <c r="P58" s="492"/>
    </row>
    <row r="59" spans="1:16" ht="16.899999999999999" customHeight="1">
      <c r="A59" s="512"/>
      <c r="B59" s="513"/>
      <c r="C59" s="513"/>
      <c r="D59" s="514"/>
      <c r="E59" s="529">
        <v>50000</v>
      </c>
      <c r="F59" s="530"/>
      <c r="G59" s="527"/>
      <c r="H59" s="528"/>
      <c r="I59" s="523">
        <v>50000</v>
      </c>
      <c r="J59" s="524"/>
      <c r="K59" s="531"/>
      <c r="L59" s="532"/>
      <c r="M59" s="497">
        <f>ROUNDUP(I59/3,0)</f>
        <v>16667</v>
      </c>
      <c r="N59" s="498"/>
      <c r="O59" s="484">
        <f>SUM(I59:N59)</f>
        <v>66667</v>
      </c>
      <c r="P59" s="485"/>
    </row>
    <row r="60" spans="1:16" ht="15" customHeight="1">
      <c r="A60" s="425" t="s">
        <v>721</v>
      </c>
      <c r="B60" s="426"/>
      <c r="C60" s="426"/>
      <c r="D60" s="427"/>
      <c r="E60" s="521" t="s">
        <v>618</v>
      </c>
      <c r="F60" s="522"/>
      <c r="G60" s="433" t="s">
        <v>619</v>
      </c>
      <c r="H60" s="434"/>
      <c r="I60" s="433" t="s">
        <v>529</v>
      </c>
      <c r="J60" s="434"/>
      <c r="K60" s="433" t="s">
        <v>529</v>
      </c>
      <c r="L60" s="434"/>
      <c r="M60" s="433" t="s">
        <v>529</v>
      </c>
      <c r="N60" s="434"/>
      <c r="O60" s="433" t="s">
        <v>529</v>
      </c>
      <c r="P60" s="434"/>
    </row>
    <row r="61" spans="1:16" ht="15" customHeight="1">
      <c r="A61" s="486"/>
      <c r="B61" s="487"/>
      <c r="C61" s="487"/>
      <c r="D61" s="488"/>
      <c r="E61" s="408"/>
      <c r="F61" s="409"/>
      <c r="G61" s="523">
        <v>800000</v>
      </c>
      <c r="H61" s="524"/>
      <c r="I61" s="484">
        <f>ROUNDDOWN(G61/2,-3)</f>
        <v>400000</v>
      </c>
      <c r="J61" s="485"/>
      <c r="K61" s="484"/>
      <c r="L61" s="485"/>
      <c r="M61" s="533"/>
      <c r="N61" s="534"/>
      <c r="O61" s="497">
        <f>SUM(I61:L61)</f>
        <v>400000</v>
      </c>
      <c r="P61" s="498"/>
    </row>
    <row r="62" spans="1:16" ht="12" customHeight="1">
      <c r="A62" s="425" t="s">
        <v>722</v>
      </c>
      <c r="B62" s="426"/>
      <c r="C62" s="426"/>
      <c r="D62" s="427"/>
      <c r="E62" s="521" t="s">
        <v>620</v>
      </c>
      <c r="F62" s="522"/>
      <c r="G62" s="433" t="s">
        <v>619</v>
      </c>
      <c r="H62" s="434"/>
      <c r="I62" s="433" t="s">
        <v>529</v>
      </c>
      <c r="J62" s="434"/>
      <c r="K62" s="433" t="s">
        <v>529</v>
      </c>
      <c r="L62" s="434"/>
      <c r="M62" s="433" t="s">
        <v>529</v>
      </c>
      <c r="N62" s="434"/>
      <c r="O62" s="433" t="s">
        <v>529</v>
      </c>
      <c r="P62" s="434"/>
    </row>
    <row r="63" spans="1:16" ht="12" customHeight="1">
      <c r="A63" s="428"/>
      <c r="B63" s="429"/>
      <c r="C63" s="429"/>
      <c r="D63" s="430"/>
      <c r="E63" s="489"/>
      <c r="F63" s="490"/>
      <c r="G63" s="439">
        <v>900000</v>
      </c>
      <c r="H63" s="440"/>
      <c r="I63" s="414">
        <f>ROUNDDOWN(G63/3,-3)</f>
        <v>300000</v>
      </c>
      <c r="J63" s="415"/>
      <c r="K63" s="541"/>
      <c r="L63" s="542"/>
      <c r="M63" s="535"/>
      <c r="N63" s="536"/>
      <c r="O63" s="537">
        <f>SUM(I63:L65)</f>
        <v>300000</v>
      </c>
      <c r="P63" s="538"/>
    </row>
    <row r="64" spans="1:16" ht="12" customHeight="1">
      <c r="A64" s="428"/>
      <c r="B64" s="429"/>
      <c r="C64" s="429"/>
      <c r="D64" s="430"/>
      <c r="E64" s="489"/>
      <c r="F64" s="490"/>
      <c r="G64" s="439"/>
      <c r="H64" s="440"/>
      <c r="I64" s="414">
        <f t="shared" ref="I64:I65" si="9">ROUNDDOWN(G64/2,-3)</f>
        <v>0</v>
      </c>
      <c r="J64" s="415"/>
      <c r="K64" s="541"/>
      <c r="L64" s="542"/>
      <c r="M64" s="535"/>
      <c r="N64" s="536"/>
      <c r="O64" s="537">
        <f t="shared" ref="O64:O65" si="10">SUM(I64:L64)</f>
        <v>0</v>
      </c>
      <c r="P64" s="538"/>
    </row>
    <row r="65" spans="1:57" ht="12" customHeight="1">
      <c r="A65" s="486"/>
      <c r="B65" s="487"/>
      <c r="C65" s="487"/>
      <c r="D65" s="488"/>
      <c r="E65" s="408"/>
      <c r="F65" s="409"/>
      <c r="G65" s="523"/>
      <c r="H65" s="524"/>
      <c r="I65" s="497">
        <f t="shared" si="9"/>
        <v>0</v>
      </c>
      <c r="J65" s="498"/>
      <c r="K65" s="543"/>
      <c r="L65" s="544"/>
      <c r="M65" s="533"/>
      <c r="N65" s="534"/>
      <c r="O65" s="539">
        <f t="shared" si="10"/>
        <v>0</v>
      </c>
      <c r="P65" s="540"/>
    </row>
    <row r="66" spans="1:57" ht="15" customHeight="1">
      <c r="A66" s="425" t="s">
        <v>604</v>
      </c>
      <c r="B66" s="426"/>
      <c r="C66" s="426"/>
      <c r="D66" s="427"/>
      <c r="E66" s="521" t="s">
        <v>607</v>
      </c>
      <c r="F66" s="522"/>
      <c r="G66" s="521" t="s">
        <v>607</v>
      </c>
      <c r="H66" s="522"/>
      <c r="I66" s="491" t="s">
        <v>529</v>
      </c>
      <c r="J66" s="492"/>
      <c r="K66" s="491" t="s">
        <v>529</v>
      </c>
      <c r="L66" s="492"/>
      <c r="M66" s="491" t="s">
        <v>529</v>
      </c>
      <c r="N66" s="492"/>
      <c r="O66" s="491" t="s">
        <v>529</v>
      </c>
      <c r="P66" s="492"/>
    </row>
    <row r="67" spans="1:57" ht="15" customHeight="1">
      <c r="A67" s="486"/>
      <c r="B67" s="487"/>
      <c r="C67" s="487"/>
      <c r="D67" s="488"/>
      <c r="E67" s="408"/>
      <c r="F67" s="409"/>
      <c r="G67" s="408"/>
      <c r="H67" s="409"/>
      <c r="I67" s="484">
        <f>I54+I56+I59+I61+I63</f>
        <v>1475000</v>
      </c>
      <c r="J67" s="485"/>
      <c r="K67" s="484">
        <f t="shared" ref="K67" si="11">K54+K56+K59+K61+K63</f>
        <v>0</v>
      </c>
      <c r="L67" s="485"/>
      <c r="M67" s="484">
        <f t="shared" ref="M67" si="12">M54+M56+M59+M61+M63</f>
        <v>228335</v>
      </c>
      <c r="N67" s="485"/>
      <c r="O67" s="484">
        <f>SUM(I67:N67)</f>
        <v>1703335</v>
      </c>
      <c r="P67" s="485"/>
    </row>
    <row r="68" spans="1:57" ht="15" customHeight="1">
      <c r="A68" s="425" t="s">
        <v>621</v>
      </c>
      <c r="B68" s="426"/>
      <c r="C68" s="426"/>
      <c r="D68" s="427"/>
      <c r="E68" s="521"/>
      <c r="F68" s="522"/>
      <c r="G68" s="491" t="s">
        <v>606</v>
      </c>
      <c r="H68" s="492"/>
      <c r="I68" s="545"/>
      <c r="J68" s="546"/>
      <c r="K68" s="545"/>
      <c r="L68" s="546"/>
      <c r="M68" s="545"/>
      <c r="N68" s="546"/>
      <c r="O68" s="545"/>
      <c r="P68" s="546"/>
    </row>
    <row r="69" spans="1:57" ht="15" customHeight="1">
      <c r="A69" s="486"/>
      <c r="B69" s="487"/>
      <c r="C69" s="487"/>
      <c r="D69" s="488"/>
      <c r="E69" s="408"/>
      <c r="F69" s="409"/>
      <c r="G69" s="549">
        <v>2.5</v>
      </c>
      <c r="H69" s="550"/>
      <c r="I69" s="547"/>
      <c r="J69" s="548"/>
      <c r="K69" s="547"/>
      <c r="L69" s="548"/>
      <c r="M69" s="547"/>
      <c r="N69" s="548"/>
      <c r="O69" s="547"/>
      <c r="P69" s="548"/>
    </row>
    <row r="70" spans="1:57" ht="15.75" customHeight="1">
      <c r="A70" s="551" t="s">
        <v>622</v>
      </c>
      <c r="B70" s="551"/>
      <c r="C70" s="551"/>
      <c r="D70" s="551"/>
      <c r="E70" s="551"/>
      <c r="F70" s="551"/>
      <c r="G70" s="551"/>
      <c r="H70" s="551"/>
      <c r="I70" s="551"/>
      <c r="J70" s="551"/>
      <c r="K70" s="551"/>
      <c r="L70" s="551"/>
      <c r="M70" s="551"/>
      <c r="N70" s="551"/>
      <c r="O70" s="551"/>
      <c r="P70" s="551"/>
    </row>
    <row r="71" spans="1:57" ht="17.25" customHeight="1">
      <c r="A71" s="552" t="s">
        <v>623</v>
      </c>
      <c r="B71" s="552"/>
      <c r="C71" s="552"/>
      <c r="D71" s="552"/>
      <c r="E71" s="552"/>
      <c r="F71" s="552"/>
      <c r="G71" s="552"/>
      <c r="H71" s="552"/>
      <c r="I71" s="552"/>
      <c r="J71" s="552"/>
      <c r="K71" s="552"/>
      <c r="L71" s="552"/>
      <c r="M71" s="552"/>
      <c r="N71" s="552"/>
      <c r="O71" s="552"/>
      <c r="P71" s="552"/>
    </row>
    <row r="72" spans="1:57" ht="42.75" customHeight="1">
      <c r="A72" s="552" t="s">
        <v>723</v>
      </c>
      <c r="B72" s="552"/>
      <c r="C72" s="552"/>
      <c r="D72" s="552"/>
      <c r="E72" s="552"/>
      <c r="F72" s="552"/>
      <c r="G72" s="552"/>
      <c r="H72" s="552"/>
      <c r="I72" s="552"/>
      <c r="J72" s="552"/>
      <c r="K72" s="552"/>
      <c r="L72" s="552"/>
      <c r="M72" s="552"/>
      <c r="N72" s="552"/>
      <c r="O72" s="552"/>
      <c r="P72" s="552"/>
    </row>
    <row r="73" spans="1:57" ht="57" customHeight="1">
      <c r="A73" s="552" t="s">
        <v>624</v>
      </c>
      <c r="B73" s="552"/>
      <c r="C73" s="552"/>
      <c r="D73" s="552"/>
      <c r="E73" s="552"/>
      <c r="F73" s="552"/>
      <c r="G73" s="552"/>
      <c r="H73" s="552"/>
      <c r="I73" s="552"/>
      <c r="J73" s="552"/>
      <c r="K73" s="552"/>
      <c r="L73" s="552"/>
      <c r="M73" s="552"/>
      <c r="N73" s="552"/>
      <c r="O73" s="552"/>
      <c r="P73" s="552"/>
    </row>
    <row r="74" spans="1:57" ht="30.75" customHeight="1">
      <c r="A74" s="552" t="s">
        <v>625</v>
      </c>
      <c r="B74" s="552"/>
      <c r="C74" s="552"/>
      <c r="D74" s="552"/>
      <c r="E74" s="552"/>
      <c r="F74" s="552"/>
      <c r="G74" s="552"/>
      <c r="H74" s="552"/>
      <c r="I74" s="552"/>
      <c r="J74" s="552"/>
      <c r="K74" s="552"/>
      <c r="L74" s="552"/>
      <c r="M74" s="552"/>
      <c r="N74" s="552"/>
      <c r="O74" s="552"/>
      <c r="P74" s="552"/>
    </row>
    <row r="75" spans="1:57" ht="12" customHeight="1">
      <c r="A75" s="232"/>
      <c r="B75" s="232"/>
      <c r="C75" s="232"/>
      <c r="D75" s="232"/>
      <c r="E75" s="232"/>
      <c r="F75" s="232"/>
      <c r="G75" s="232"/>
      <c r="H75" s="232"/>
      <c r="I75" s="232"/>
      <c r="J75" s="232"/>
      <c r="K75" s="232"/>
      <c r="L75" s="232"/>
      <c r="M75" s="232"/>
      <c r="N75" s="232"/>
      <c r="O75" s="232"/>
      <c r="P75" s="232"/>
    </row>
    <row r="76" spans="1:57" ht="15.75" customHeight="1">
      <c r="A76" s="375" t="s">
        <v>626</v>
      </c>
      <c r="B76" s="377"/>
      <c r="C76" s="377"/>
      <c r="D76" s="567">
        <f>G76+J76+M76</f>
        <v>2703335</v>
      </c>
      <c r="E76" s="568"/>
      <c r="F76" s="233" t="s">
        <v>627</v>
      </c>
      <c r="G76" s="567">
        <f>O54</f>
        <v>736668</v>
      </c>
      <c r="H76" s="568"/>
      <c r="I76" s="225" t="s">
        <v>628</v>
      </c>
      <c r="J76" s="567">
        <f>O56+O59+G61+G63</f>
        <v>1966667</v>
      </c>
      <c r="K76" s="568"/>
      <c r="L76" s="225" t="s">
        <v>592</v>
      </c>
      <c r="M76" s="569"/>
      <c r="N76" s="569"/>
      <c r="O76" s="225"/>
      <c r="P76" s="219"/>
    </row>
    <row r="77" spans="1:57" ht="30.75" customHeight="1">
      <c r="A77" s="552" t="s">
        <v>629</v>
      </c>
      <c r="B77" s="552"/>
      <c r="C77" s="552"/>
      <c r="D77" s="552"/>
      <c r="E77" s="552"/>
      <c r="F77" s="552"/>
      <c r="G77" s="552"/>
      <c r="H77" s="552"/>
      <c r="I77" s="552"/>
      <c r="J77" s="552"/>
      <c r="K77" s="552"/>
      <c r="L77" s="552"/>
      <c r="M77" s="552"/>
      <c r="N77" s="552"/>
      <c r="O77" s="552"/>
      <c r="P77" s="552"/>
      <c r="AC77" s="254"/>
    </row>
    <row r="78" spans="1:57" ht="16.5" customHeight="1"/>
    <row r="79" spans="1:57" ht="20.100000000000001" customHeight="1">
      <c r="A79" s="369" t="s">
        <v>630</v>
      </c>
      <c r="B79" s="370"/>
      <c r="C79" s="370"/>
      <c r="D79" s="370"/>
      <c r="E79" s="370"/>
      <c r="F79" s="370"/>
      <c r="G79" s="370"/>
      <c r="H79" s="370"/>
      <c r="I79" s="370"/>
      <c r="J79" s="370"/>
      <c r="K79" s="370"/>
      <c r="L79" s="370"/>
      <c r="M79" s="370"/>
      <c r="R79" s="1"/>
      <c r="S79" s="2"/>
      <c r="T79" s="255" t="s">
        <v>49</v>
      </c>
      <c r="U79" s="2"/>
      <c r="V79" s="2"/>
      <c r="W79" s="2"/>
      <c r="X79" s="2"/>
      <c r="Y79" s="2"/>
      <c r="Z79" s="2"/>
      <c r="AA79" s="2"/>
      <c r="AB79" s="2"/>
      <c r="AC79" s="2"/>
      <c r="AD79" s="2"/>
      <c r="AE79" s="2"/>
      <c r="AF79" s="2"/>
      <c r="AG79" s="2"/>
      <c r="AH79" s="2"/>
      <c r="AI79"/>
      <c r="AJ79"/>
      <c r="AK79"/>
      <c r="AL79"/>
      <c r="AM79"/>
      <c r="AN79"/>
      <c r="AO79"/>
      <c r="AP79"/>
      <c r="AQ79"/>
      <c r="AR79"/>
      <c r="AS79"/>
      <c r="AT79"/>
      <c r="AU79"/>
      <c r="AV79"/>
      <c r="AW79"/>
      <c r="AX79"/>
      <c r="AY79"/>
      <c r="AZ79"/>
      <c r="BA79"/>
      <c r="BB79"/>
      <c r="BC79"/>
      <c r="BD79"/>
      <c r="BE79"/>
    </row>
    <row r="80" spans="1:57" ht="21.75" customHeight="1">
      <c r="A80" s="553" t="s">
        <v>631</v>
      </c>
      <c r="B80" s="553"/>
      <c r="C80" s="553"/>
      <c r="D80" s="553"/>
      <c r="E80" s="234" t="s">
        <v>632</v>
      </c>
      <c r="F80" s="234" t="s">
        <v>633</v>
      </c>
      <c r="G80" s="234" t="s">
        <v>634</v>
      </c>
      <c r="H80" s="234" t="s">
        <v>635</v>
      </c>
      <c r="I80" s="234" t="s">
        <v>636</v>
      </c>
      <c r="J80" s="234" t="s">
        <v>637</v>
      </c>
      <c r="K80" s="234" t="s">
        <v>355</v>
      </c>
      <c r="L80" s="234" t="s">
        <v>356</v>
      </c>
      <c r="M80" s="234" t="s">
        <v>357</v>
      </c>
      <c r="N80" s="234" t="s">
        <v>638</v>
      </c>
      <c r="O80" s="234" t="s">
        <v>639</v>
      </c>
      <c r="P80" s="234" t="s">
        <v>640</v>
      </c>
      <c r="R80" s="2"/>
      <c r="S80" s="2"/>
      <c r="U80" s="253"/>
      <c r="V80" s="253"/>
      <c r="W80" s="253"/>
      <c r="X80" s="253"/>
      <c r="Y80" s="253"/>
      <c r="Z80" s="253"/>
      <c r="AA80" s="253"/>
      <c r="AB80" s="253"/>
      <c r="AC80" s="253"/>
      <c r="AD80" s="253"/>
      <c r="AE80" s="253"/>
      <c r="AF80" s="253"/>
      <c r="AG80" s="253"/>
      <c r="AH80" s="253"/>
      <c r="AI80" s="253"/>
      <c r="AJ80" s="253"/>
      <c r="AK80" s="253"/>
      <c r="AL80" s="253"/>
      <c r="AM80" s="2"/>
      <c r="AN80" s="2"/>
      <c r="AO80" s="2"/>
      <c r="AP80" s="2"/>
      <c r="AQ80" s="2"/>
      <c r="AR80" s="2"/>
      <c r="AS80" s="2"/>
      <c r="AT80" s="2"/>
      <c r="AU80" s="2"/>
      <c r="AV80" s="2"/>
      <c r="AW80" s="2"/>
      <c r="AX80" s="2"/>
      <c r="AY80" s="2"/>
      <c r="AZ80" s="2"/>
      <c r="BA80" s="2"/>
      <c r="BB80" s="2"/>
      <c r="BC80" s="2"/>
      <c r="BD80" s="2"/>
      <c r="BE80" s="2"/>
    </row>
    <row r="81" spans="1:57" ht="35.1" customHeight="1">
      <c r="A81" s="554" t="s">
        <v>641</v>
      </c>
      <c r="B81" s="555"/>
      <c r="C81" s="555"/>
      <c r="D81" s="556"/>
      <c r="E81" s="267"/>
      <c r="F81" s="267"/>
      <c r="G81" s="267"/>
      <c r="H81" s="267"/>
      <c r="I81" s="267"/>
      <c r="J81" s="267"/>
      <c r="K81" s="267"/>
      <c r="L81" s="267"/>
      <c r="M81" s="267"/>
      <c r="N81" s="267"/>
      <c r="O81" s="267"/>
      <c r="P81" s="267"/>
      <c r="R81" s="1"/>
      <c r="S81" s="2"/>
      <c r="T81" s="2"/>
      <c r="U81" s="2"/>
      <c r="V81" s="2"/>
      <c r="W81" s="2"/>
      <c r="X81" s="2"/>
      <c r="Y81" s="2"/>
      <c r="Z81" s="2"/>
      <c r="AA81" s="2"/>
      <c r="AB81" s="2"/>
      <c r="AC81" s="2"/>
      <c r="AD81" s="2"/>
      <c r="AE81" s="2"/>
      <c r="AF81" s="2"/>
      <c r="AG81" s="2"/>
      <c r="AH81" s="2"/>
      <c r="AI81" s="2"/>
      <c r="AJ81" s="2"/>
      <c r="AK81" s="2"/>
      <c r="AL81" s="2"/>
      <c r="AM81" s="2"/>
      <c r="AN81" s="2"/>
      <c r="AO81" s="2"/>
      <c r="AP81" s="2"/>
      <c r="AQ81" s="2"/>
      <c r="AR81" s="2"/>
      <c r="AS81" s="2"/>
      <c r="AT81" s="2"/>
      <c r="AU81" s="2"/>
      <c r="AV81" s="2"/>
      <c r="AW81" s="2"/>
      <c r="AX81" s="2"/>
      <c r="AY81" s="2"/>
      <c r="AZ81" s="2"/>
      <c r="BA81" s="2"/>
      <c r="BB81" s="2"/>
      <c r="BC81" s="2"/>
      <c r="BD81" s="2"/>
      <c r="BE81" s="2"/>
    </row>
    <row r="82" spans="1:57" ht="35.1" customHeight="1">
      <c r="A82" s="557"/>
      <c r="B82" s="558"/>
      <c r="C82" s="558"/>
      <c r="D82" s="559"/>
      <c r="E82" s="268"/>
      <c r="F82" s="268"/>
      <c r="G82" s="268"/>
      <c r="H82" s="268"/>
      <c r="I82" s="268"/>
      <c r="J82" s="268"/>
      <c r="K82" s="268"/>
      <c r="L82" s="268"/>
      <c r="M82" s="268"/>
      <c r="N82" s="268"/>
      <c r="O82" s="268"/>
      <c r="P82" s="268"/>
      <c r="R82" s="1"/>
      <c r="S82" s="2"/>
      <c r="T82" s="2"/>
      <c r="U82" s="2"/>
      <c r="V82" s="2"/>
      <c r="W82" s="2"/>
      <c r="X82" s="2"/>
      <c r="Y82" s="2"/>
      <c r="Z82" s="2"/>
      <c r="AA82" s="2"/>
      <c r="AB82" s="2"/>
      <c r="AC82" s="2"/>
      <c r="AD82" s="2"/>
      <c r="AE82" s="2"/>
      <c r="AF82" s="2"/>
      <c r="AG82" s="2"/>
      <c r="AH82" s="2"/>
      <c r="AI82" s="2"/>
      <c r="AJ82" s="2"/>
      <c r="AN82" s="2"/>
      <c r="AO82" s="2"/>
      <c r="AP82" s="2"/>
      <c r="AQ82" s="2"/>
      <c r="AR82" s="2"/>
      <c r="AS82" s="2"/>
      <c r="AT82" s="2"/>
      <c r="AU82" s="2"/>
      <c r="AV82" s="2"/>
      <c r="AW82" s="2"/>
      <c r="AX82" s="2"/>
      <c r="AY82" s="2"/>
      <c r="AZ82" s="2"/>
      <c r="BA82" s="2"/>
      <c r="BB82" s="2"/>
      <c r="BC82" s="2"/>
    </row>
    <row r="83" spans="1:57" ht="35.1" customHeight="1">
      <c r="A83" s="560" t="s">
        <v>642</v>
      </c>
      <c r="B83" s="561"/>
      <c r="C83" s="561"/>
      <c r="D83" s="562"/>
      <c r="E83" s="269"/>
      <c r="F83" s="269"/>
      <c r="G83" s="269"/>
      <c r="H83" s="269"/>
      <c r="I83" s="269"/>
      <c r="J83" s="269"/>
      <c r="K83" s="269"/>
      <c r="L83" s="269"/>
      <c r="M83" s="269"/>
      <c r="N83" s="269"/>
      <c r="O83" s="269"/>
      <c r="P83" s="269"/>
      <c r="R83" s="2"/>
      <c r="S83" s="2"/>
      <c r="T83" s="2"/>
      <c r="U83" s="2"/>
      <c r="V83" s="2"/>
      <c r="W83" s="2"/>
      <c r="X83" s="2"/>
      <c r="Y83" s="2"/>
      <c r="Z83" s="2"/>
      <c r="AA83" s="2"/>
      <c r="AB83" s="2"/>
      <c r="AC83" s="2"/>
      <c r="AD83" s="2"/>
      <c r="AE83" s="2"/>
      <c r="AF83" s="2"/>
      <c r="AG83" s="2"/>
      <c r="AH83" s="2"/>
      <c r="AI83" s="2"/>
      <c r="AJ83" s="2"/>
      <c r="AK83" s="2"/>
      <c r="AL83" s="2"/>
      <c r="AM83" s="2"/>
      <c r="AN83" s="2"/>
      <c r="AO83" s="2"/>
      <c r="AP83" s="2"/>
      <c r="AQ83" s="2"/>
      <c r="AR83" s="2"/>
      <c r="AS83" s="2"/>
      <c r="AT83" s="2"/>
      <c r="AU83" s="2"/>
      <c r="AV83" s="2"/>
      <c r="AW83" s="2"/>
      <c r="AX83" s="2"/>
      <c r="AY83" s="2"/>
      <c r="AZ83" s="2"/>
      <c r="BA83" s="2"/>
      <c r="BB83" s="2"/>
      <c r="BC83" s="2"/>
      <c r="BD83" s="2"/>
      <c r="BE83" s="2"/>
    </row>
    <row r="84" spans="1:57" ht="35.1" customHeight="1">
      <c r="A84" s="563"/>
      <c r="B84" s="558"/>
      <c r="C84" s="558"/>
      <c r="D84" s="559"/>
      <c r="E84" s="268"/>
      <c r="F84" s="268"/>
      <c r="G84" s="268"/>
      <c r="H84" s="268"/>
      <c r="I84" s="268"/>
      <c r="J84" s="268"/>
      <c r="K84" s="268"/>
      <c r="L84" s="268"/>
      <c r="M84" s="268"/>
      <c r="N84" s="268"/>
      <c r="O84" s="268"/>
      <c r="P84" s="268"/>
      <c r="R84" s="2"/>
      <c r="S84" s="2"/>
      <c r="T84" s="2"/>
      <c r="U84" s="2"/>
      <c r="V84" s="2"/>
      <c r="W84" s="2"/>
      <c r="X84" s="2"/>
      <c r="Y84" s="2"/>
      <c r="Z84" s="2"/>
      <c r="AA84" s="2"/>
      <c r="AB84" s="2"/>
      <c r="AC84" s="2"/>
      <c r="AD84" s="2"/>
      <c r="AE84" s="2"/>
      <c r="AF84" s="2"/>
      <c r="AG84" s="2"/>
      <c r="AH84" s="2"/>
      <c r="AI84" s="2"/>
      <c r="AJ84" s="2"/>
      <c r="AK84" s="2"/>
      <c r="AL84" s="2"/>
      <c r="AM84" s="2"/>
      <c r="AN84" s="2"/>
      <c r="AO84" s="2"/>
      <c r="AP84" s="2"/>
      <c r="AQ84" s="2"/>
      <c r="AR84" s="2"/>
      <c r="AS84" s="2"/>
      <c r="AT84" s="2"/>
      <c r="AU84" s="2"/>
      <c r="AV84" s="2"/>
      <c r="AW84" s="2"/>
      <c r="AX84" s="2"/>
      <c r="AY84" s="2"/>
      <c r="AZ84" s="2"/>
      <c r="BA84" s="2"/>
      <c r="BB84" s="2"/>
      <c r="BC84" s="2"/>
      <c r="BD84" s="2"/>
      <c r="BE84" s="2"/>
    </row>
    <row r="85" spans="1:57" ht="35.1" customHeight="1">
      <c r="A85" s="235"/>
      <c r="B85" s="564" t="s">
        <v>643</v>
      </c>
      <c r="C85" s="565"/>
      <c r="D85" s="566"/>
      <c r="E85" s="268"/>
      <c r="F85" s="268"/>
      <c r="G85" s="268"/>
      <c r="H85" s="268"/>
      <c r="I85" s="268"/>
      <c r="J85" s="268"/>
      <c r="K85" s="268"/>
      <c r="L85" s="268"/>
      <c r="M85" s="268"/>
      <c r="N85" s="268"/>
      <c r="O85" s="268"/>
      <c r="P85" s="268"/>
      <c r="R85" s="2"/>
      <c r="S85" s="2"/>
      <c r="T85" s="2"/>
      <c r="U85" s="2"/>
      <c r="V85" s="2"/>
      <c r="W85" s="2"/>
      <c r="X85" s="2"/>
      <c r="Y85" s="2"/>
      <c r="Z85" s="2"/>
      <c r="AA85" s="2"/>
      <c r="AB85" s="2"/>
      <c r="AC85" s="2"/>
      <c r="AD85" s="2"/>
      <c r="AE85" s="2"/>
      <c r="AF85" s="2"/>
      <c r="AG85" s="2"/>
      <c r="AH85" s="2"/>
      <c r="AI85" s="2"/>
      <c r="AJ85" s="2"/>
      <c r="AK85" s="2"/>
      <c r="AL85" s="2"/>
      <c r="AM85" s="2"/>
      <c r="AN85" s="2"/>
      <c r="AO85" s="2"/>
      <c r="AP85" s="2"/>
      <c r="AQ85" s="2"/>
      <c r="AR85" s="2"/>
      <c r="AS85" s="2"/>
      <c r="AT85" s="2"/>
      <c r="AU85" s="2"/>
      <c r="AV85" s="2"/>
      <c r="AW85" s="2"/>
      <c r="AX85" s="2"/>
      <c r="AY85" s="2"/>
      <c r="AZ85" s="2"/>
      <c r="BA85" s="2"/>
      <c r="BB85" s="2"/>
      <c r="BC85" s="2"/>
      <c r="BD85" s="2"/>
      <c r="BE85" s="2"/>
    </row>
    <row r="86" spans="1:57" ht="35.1" customHeight="1">
      <c r="A86" s="560" t="s">
        <v>644</v>
      </c>
      <c r="B86" s="561"/>
      <c r="C86" s="561"/>
      <c r="D86" s="562"/>
      <c r="E86" s="269"/>
      <c r="F86" s="269"/>
      <c r="G86" s="269"/>
      <c r="H86" s="269"/>
      <c r="I86" s="269"/>
      <c r="J86" s="269"/>
      <c r="K86" s="269"/>
      <c r="L86" s="269"/>
      <c r="M86" s="269"/>
      <c r="N86" s="269"/>
      <c r="O86" s="269"/>
      <c r="P86" s="269"/>
      <c r="R86" s="2"/>
      <c r="S86" s="2"/>
      <c r="T86" s="2"/>
      <c r="U86" s="2"/>
      <c r="V86" s="2"/>
      <c r="W86" s="2"/>
      <c r="X86" s="2"/>
      <c r="Y86" s="2"/>
      <c r="Z86" s="2"/>
      <c r="AA86" s="2"/>
      <c r="AB86" s="2"/>
      <c r="AC86" s="2"/>
      <c r="AD86" s="2"/>
      <c r="AE86" s="2"/>
      <c r="AF86" s="2"/>
      <c r="AG86" s="2"/>
      <c r="AH86" s="2"/>
      <c r="AJ86" s="2"/>
      <c r="AK86" s="2"/>
      <c r="AL86" s="2"/>
      <c r="AM86" s="2"/>
      <c r="AN86" s="2"/>
      <c r="AO86" s="2"/>
      <c r="AP86" s="2"/>
      <c r="AQ86" s="2"/>
      <c r="AR86" s="2"/>
      <c r="AS86" s="2"/>
      <c r="AT86" s="2"/>
      <c r="AU86" s="2"/>
      <c r="AV86" s="2"/>
      <c r="AW86" s="2"/>
      <c r="AX86" s="2"/>
      <c r="AY86" s="2"/>
      <c r="AZ86" s="2"/>
      <c r="BA86" s="2"/>
      <c r="BB86" s="2"/>
      <c r="BC86" s="2"/>
      <c r="BD86" s="2"/>
      <c r="BE86" s="2"/>
    </row>
    <row r="87" spans="1:57" ht="35.1" customHeight="1">
      <c r="A87" s="563"/>
      <c r="B87" s="558"/>
      <c r="C87" s="558"/>
      <c r="D87" s="559"/>
      <c r="E87" s="268"/>
      <c r="F87" s="268"/>
      <c r="G87" s="268"/>
      <c r="H87" s="268"/>
      <c r="I87" s="268"/>
      <c r="J87" s="268"/>
      <c r="K87" s="268"/>
      <c r="L87" s="268"/>
      <c r="M87" s="268"/>
      <c r="N87" s="268"/>
      <c r="O87" s="268"/>
      <c r="P87" s="268"/>
      <c r="R87" s="2"/>
      <c r="S87" s="2"/>
      <c r="T87" s="2"/>
      <c r="U87" s="2"/>
      <c r="V87" s="2"/>
      <c r="W87" s="2"/>
      <c r="X87" s="2"/>
      <c r="Y87" s="2"/>
      <c r="Z87" s="2"/>
      <c r="AA87" s="2"/>
      <c r="AB87" s="2"/>
      <c r="AC87" s="2"/>
      <c r="AD87" s="2"/>
      <c r="AE87" s="2"/>
      <c r="AF87" s="2"/>
      <c r="AG87" s="2"/>
      <c r="AH87" s="2"/>
      <c r="AI87" s="2"/>
      <c r="AJ87" s="2"/>
      <c r="AK87" s="2"/>
      <c r="AL87" s="2"/>
      <c r="AM87" s="2"/>
      <c r="AN87" s="2"/>
      <c r="AO87" s="2"/>
      <c r="AP87" s="2"/>
      <c r="AQ87" s="2"/>
      <c r="AR87" s="2"/>
      <c r="AS87" s="2"/>
      <c r="AT87" s="2"/>
      <c r="AU87" s="2"/>
      <c r="AV87" s="2"/>
      <c r="AW87" s="2"/>
      <c r="AX87" s="2"/>
      <c r="AY87" s="2"/>
      <c r="AZ87" s="2"/>
      <c r="BA87" s="2"/>
      <c r="BB87" s="2"/>
      <c r="BC87" s="2"/>
      <c r="BD87" s="2"/>
      <c r="BE87" s="2"/>
    </row>
    <row r="88" spans="1:57" ht="35.1" customHeight="1">
      <c r="A88" s="235"/>
      <c r="B88" s="564" t="s">
        <v>643</v>
      </c>
      <c r="C88" s="565"/>
      <c r="D88" s="566"/>
      <c r="E88" s="268"/>
      <c r="F88" s="268"/>
      <c r="G88" s="268"/>
      <c r="H88" s="268"/>
      <c r="I88" s="268"/>
      <c r="J88" s="268"/>
      <c r="K88" s="268"/>
      <c r="L88" s="268"/>
      <c r="M88" s="268"/>
      <c r="N88" s="268"/>
      <c r="O88" s="268"/>
      <c r="P88" s="268"/>
      <c r="R88" s="2"/>
      <c r="S88" s="2"/>
      <c r="T88" s="2"/>
      <c r="U88" s="2"/>
      <c r="V88" s="2"/>
      <c r="W88" s="2"/>
      <c r="X88" s="2"/>
      <c r="Y88" s="2"/>
      <c r="Z88" s="2"/>
      <c r="AA88" s="2"/>
      <c r="AB88" s="2"/>
      <c r="AC88" s="2"/>
      <c r="AD88" s="2"/>
      <c r="AE88" s="2"/>
      <c r="AF88" s="2"/>
      <c r="AG88" s="2"/>
      <c r="AH88" s="2"/>
      <c r="AI88" s="2"/>
      <c r="AJ88" s="2"/>
      <c r="AK88" s="2"/>
      <c r="AL88" s="2"/>
      <c r="AM88" s="2"/>
      <c r="AN88" s="2"/>
      <c r="AO88" s="2"/>
      <c r="AP88" s="2"/>
      <c r="AQ88" s="2"/>
      <c r="AR88" s="2"/>
      <c r="AS88" s="2"/>
      <c r="AT88" s="2"/>
      <c r="AU88" s="2"/>
      <c r="AV88" s="2"/>
      <c r="AW88" s="2"/>
      <c r="AX88" s="2"/>
      <c r="AY88" s="2"/>
      <c r="AZ88" s="2"/>
      <c r="BA88" s="2"/>
      <c r="BB88" s="2"/>
      <c r="BC88" s="2"/>
      <c r="BD88" s="2"/>
      <c r="BE88" s="2"/>
    </row>
    <row r="89" spans="1:57" ht="35.1" customHeight="1">
      <c r="A89" s="554" t="s">
        <v>645</v>
      </c>
      <c r="B89" s="555"/>
      <c r="C89" s="555"/>
      <c r="D89" s="556"/>
      <c r="E89" s="267"/>
      <c r="F89" s="267"/>
      <c r="G89" s="267"/>
      <c r="H89" s="267"/>
      <c r="I89" s="267"/>
      <c r="J89" s="267"/>
      <c r="K89" s="267"/>
      <c r="L89" s="267"/>
      <c r="M89" s="267"/>
      <c r="N89" s="267"/>
      <c r="O89" s="267"/>
      <c r="P89" s="267"/>
      <c r="R89" s="2"/>
      <c r="S89" s="2"/>
      <c r="T89" s="2"/>
      <c r="U89" s="2"/>
      <c r="V89" s="2"/>
      <c r="W89" s="2"/>
      <c r="X89" s="2"/>
      <c r="Y89" s="2"/>
      <c r="Z89" s="2"/>
      <c r="AA89" s="2"/>
      <c r="AB89" s="2"/>
      <c r="AC89" s="2"/>
      <c r="AD89" s="2"/>
      <c r="AE89" s="2"/>
      <c r="AF89" s="2"/>
      <c r="AG89" s="2"/>
      <c r="AH89" s="2"/>
      <c r="AI89" s="2"/>
      <c r="AJ89" s="2"/>
      <c r="AK89" s="2"/>
      <c r="AL89" s="2"/>
      <c r="AM89" s="2"/>
      <c r="AN89" s="2"/>
      <c r="AO89" s="2"/>
      <c r="AP89" s="2"/>
      <c r="AQ89" s="2"/>
      <c r="AR89" s="2"/>
      <c r="AS89" s="2"/>
      <c r="AT89" s="2"/>
      <c r="AU89" s="2"/>
      <c r="AV89" s="2"/>
      <c r="AW89" s="2"/>
      <c r="AX89" s="2"/>
      <c r="AY89" s="2"/>
      <c r="AZ89" s="2"/>
      <c r="BA89" s="2"/>
      <c r="BB89" s="2"/>
      <c r="BC89" s="2"/>
      <c r="BD89" s="2"/>
      <c r="BE89" s="2"/>
    </row>
    <row r="90" spans="1:57" ht="45.75" customHeight="1">
      <c r="A90" s="557"/>
      <c r="B90" s="558"/>
      <c r="C90" s="558"/>
      <c r="D90" s="559"/>
      <c r="E90" s="268"/>
      <c r="F90" s="268"/>
      <c r="G90" s="268"/>
      <c r="H90" s="268"/>
      <c r="I90" s="268"/>
      <c r="J90" s="268"/>
      <c r="K90" s="268"/>
      <c r="L90" s="268"/>
      <c r="M90" s="268"/>
      <c r="N90" s="268"/>
      <c r="O90" s="268"/>
      <c r="P90" s="268"/>
      <c r="R90" s="2"/>
      <c r="S90" s="2"/>
      <c r="T90" s="2"/>
      <c r="U90" s="2"/>
      <c r="V90" s="2"/>
      <c r="W90" s="2"/>
      <c r="X90" s="2"/>
      <c r="Y90" s="2"/>
      <c r="Z90" s="2"/>
      <c r="AA90" s="2"/>
      <c r="AB90" s="2"/>
      <c r="AC90" s="2"/>
      <c r="AD90" s="2"/>
      <c r="AE90" s="2"/>
      <c r="AF90" s="2"/>
      <c r="AG90" s="2"/>
      <c r="AH90" s="2"/>
      <c r="AI90" s="2"/>
      <c r="AJ90" s="2"/>
      <c r="AK90" s="2"/>
      <c r="AL90" s="2"/>
      <c r="AM90" s="2"/>
      <c r="AN90" s="2"/>
      <c r="AO90" s="2"/>
      <c r="AP90" s="2"/>
      <c r="AQ90" s="2"/>
      <c r="AR90" s="2"/>
      <c r="AS90" s="2"/>
      <c r="AT90" s="2"/>
      <c r="AU90" s="2"/>
      <c r="AV90" s="2"/>
      <c r="AW90" s="2"/>
      <c r="AX90" s="2"/>
      <c r="AY90" s="2"/>
      <c r="AZ90" s="2"/>
      <c r="BA90" s="2"/>
      <c r="BB90" s="2"/>
      <c r="BC90" s="2"/>
      <c r="BD90" s="2"/>
      <c r="BE90" s="2"/>
    </row>
    <row r="91" spans="1:57" ht="35.1" customHeight="1">
      <c r="A91" s="554" t="s">
        <v>646</v>
      </c>
      <c r="B91" s="555"/>
      <c r="C91" s="555"/>
      <c r="D91" s="556"/>
      <c r="E91" s="267"/>
      <c r="F91" s="267"/>
      <c r="G91" s="267"/>
      <c r="H91" s="267"/>
      <c r="I91" s="267"/>
      <c r="J91" s="267"/>
      <c r="K91" s="267"/>
      <c r="L91" s="267"/>
      <c r="M91" s="267"/>
      <c r="N91" s="267"/>
      <c r="O91" s="267"/>
      <c r="P91" s="267"/>
      <c r="R91" s="2"/>
      <c r="S91" s="2"/>
      <c r="T91" s="2"/>
      <c r="U91" s="2"/>
      <c r="V91" s="2"/>
      <c r="W91" s="2"/>
      <c r="X91" s="2"/>
      <c r="Y91" s="2"/>
      <c r="Z91" s="2"/>
      <c r="AA91" s="2"/>
      <c r="AB91" s="2"/>
      <c r="AC91" s="2"/>
      <c r="AD91" s="2"/>
      <c r="AE91" s="2"/>
      <c r="AF91" s="2"/>
      <c r="AG91" s="2"/>
      <c r="AH91" s="2"/>
      <c r="AI91" s="2"/>
      <c r="AJ91" s="2"/>
      <c r="AK91" s="2"/>
      <c r="AL91" s="2"/>
      <c r="AM91" s="2"/>
      <c r="AN91" s="2"/>
      <c r="AO91" s="2"/>
      <c r="AP91" s="2"/>
      <c r="AQ91" s="2"/>
      <c r="AR91" s="2"/>
      <c r="AS91" s="2"/>
      <c r="AT91" s="2"/>
      <c r="AU91" s="2"/>
      <c r="AV91" s="2"/>
      <c r="AW91" s="2"/>
      <c r="AX91" s="2"/>
      <c r="AY91" s="2"/>
      <c r="AZ91" s="2"/>
      <c r="BA91" s="2"/>
      <c r="BB91" s="2"/>
      <c r="BC91" s="2"/>
      <c r="BD91" s="2"/>
      <c r="BE91" s="2"/>
    </row>
    <row r="92" spans="1:57" ht="35.1" customHeight="1">
      <c r="A92" s="557"/>
      <c r="B92" s="558"/>
      <c r="C92" s="558"/>
      <c r="D92" s="559"/>
      <c r="E92" s="268"/>
      <c r="F92" s="268"/>
      <c r="G92" s="268"/>
      <c r="H92" s="268"/>
      <c r="I92" s="268"/>
      <c r="J92" s="268"/>
      <c r="K92" s="268"/>
      <c r="L92" s="268"/>
      <c r="M92" s="268"/>
      <c r="N92" s="268"/>
      <c r="O92" s="268"/>
      <c r="P92" s="268"/>
      <c r="R92" s="2"/>
      <c r="S92" s="2"/>
      <c r="T92" s="2"/>
      <c r="U92" s="2"/>
      <c r="V92" s="2"/>
      <c r="W92" s="2"/>
      <c r="X92" s="2"/>
      <c r="Y92" s="2"/>
      <c r="Z92" s="2"/>
      <c r="AA92" s="2"/>
      <c r="AB92" s="2"/>
      <c r="AC92" s="2"/>
      <c r="AD92" s="2"/>
      <c r="AE92" s="2"/>
      <c r="AF92" s="2"/>
      <c r="AG92" s="2"/>
      <c r="AH92" s="2"/>
      <c r="AI92" s="2"/>
      <c r="AJ92" s="2"/>
      <c r="AK92" s="2"/>
      <c r="AL92" s="2"/>
      <c r="AM92" s="2"/>
      <c r="AN92" s="2"/>
      <c r="AO92" s="2"/>
      <c r="AP92" s="2"/>
      <c r="AQ92" s="2"/>
      <c r="AR92" s="2"/>
      <c r="AS92" s="2"/>
      <c r="AT92" s="2"/>
      <c r="AU92" s="2"/>
      <c r="AV92" s="2"/>
      <c r="AW92" s="2"/>
      <c r="AX92" s="2"/>
      <c r="AY92" s="2"/>
      <c r="AZ92" s="2"/>
      <c r="BA92" s="2"/>
      <c r="BB92" s="2"/>
      <c r="BC92" s="2"/>
      <c r="BD92" s="2"/>
      <c r="BE92" s="2"/>
    </row>
    <row r="93" spans="1:57" ht="35.1" customHeight="1">
      <c r="A93" s="554" t="s">
        <v>647</v>
      </c>
      <c r="B93" s="555"/>
      <c r="C93" s="555"/>
      <c r="D93" s="556"/>
      <c r="E93" s="267"/>
      <c r="F93" s="267"/>
      <c r="G93" s="267"/>
      <c r="H93" s="267"/>
      <c r="I93" s="267"/>
      <c r="J93" s="267"/>
      <c r="K93" s="267"/>
      <c r="L93" s="267"/>
      <c r="M93" s="267"/>
      <c r="N93" s="267"/>
      <c r="O93" s="267"/>
      <c r="P93" s="267"/>
      <c r="R93" s="2"/>
      <c r="S93" s="2"/>
      <c r="T93" s="2"/>
      <c r="U93" s="2"/>
      <c r="V93" s="2"/>
      <c r="W93" s="2"/>
      <c r="X93" s="2"/>
      <c r="Y93" s="2"/>
      <c r="Z93" s="2"/>
      <c r="AA93" s="2"/>
      <c r="AB93" s="2"/>
      <c r="AC93" s="2"/>
      <c r="AD93" s="2"/>
      <c r="AE93" s="2"/>
      <c r="AF93" s="2"/>
      <c r="AG93" s="2"/>
      <c r="AH93" s="2"/>
      <c r="AI93" s="2"/>
      <c r="AJ93" s="2"/>
      <c r="AK93" s="2"/>
      <c r="AL93" s="2"/>
      <c r="AM93" s="2"/>
      <c r="AN93" s="2"/>
      <c r="AO93" s="2"/>
      <c r="AP93" s="2"/>
      <c r="AQ93" s="2"/>
      <c r="AR93" s="2"/>
      <c r="AS93" s="2"/>
      <c r="AT93" s="2"/>
      <c r="AU93" s="2"/>
      <c r="AV93" s="2"/>
      <c r="AW93" s="2"/>
      <c r="AX93" s="2"/>
      <c r="AY93" s="2"/>
      <c r="AZ93" s="2"/>
      <c r="BA93" s="2"/>
      <c r="BB93" s="2"/>
      <c r="BC93" s="2"/>
      <c r="BD93" s="2"/>
      <c r="BE93" s="2"/>
    </row>
    <row r="94" spans="1:57" ht="35.1" customHeight="1">
      <c r="A94" s="557"/>
      <c r="B94" s="558"/>
      <c r="C94" s="558"/>
      <c r="D94" s="559"/>
      <c r="E94" s="268"/>
      <c r="F94" s="268"/>
      <c r="G94" s="268"/>
      <c r="H94" s="268"/>
      <c r="I94" s="268"/>
      <c r="J94" s="268"/>
      <c r="K94" s="268"/>
      <c r="L94" s="268"/>
      <c r="M94" s="268"/>
      <c r="N94" s="268"/>
      <c r="O94" s="268"/>
      <c r="P94" s="268"/>
      <c r="R94" s="2"/>
      <c r="S94" s="2"/>
      <c r="T94" s="2"/>
      <c r="U94" s="2"/>
      <c r="V94" s="2"/>
      <c r="W94" s="2"/>
      <c r="X94" s="2"/>
      <c r="Y94" s="2"/>
      <c r="Z94" s="2"/>
      <c r="AA94" s="2"/>
      <c r="AB94" s="2"/>
      <c r="AC94" s="2"/>
      <c r="AD94" s="2"/>
      <c r="AE94" s="2"/>
      <c r="AF94" s="2"/>
      <c r="AG94" s="2"/>
      <c r="AH94" s="2"/>
      <c r="AI94" s="2"/>
      <c r="AJ94" s="2"/>
      <c r="AK94" s="2"/>
      <c r="AL94" s="2"/>
      <c r="AM94" s="2"/>
      <c r="AN94" s="2"/>
      <c r="AO94" s="2"/>
      <c r="AP94" s="2"/>
      <c r="AQ94" s="2"/>
      <c r="AR94" s="2"/>
      <c r="AS94" s="2"/>
      <c r="AT94" s="2"/>
      <c r="AU94" s="2"/>
      <c r="AV94" s="2"/>
      <c r="AW94" s="2"/>
      <c r="AX94" s="2"/>
      <c r="AY94" s="2"/>
      <c r="AZ94" s="2"/>
      <c r="BA94" s="2"/>
      <c r="BB94" s="2"/>
      <c r="BC94" s="2"/>
      <c r="BD94" s="2"/>
      <c r="BE94" s="2"/>
    </row>
    <row r="95" spans="1:57" ht="35.1" customHeight="1">
      <c r="A95" s="554" t="s">
        <v>648</v>
      </c>
      <c r="B95" s="555"/>
      <c r="C95" s="555"/>
      <c r="D95" s="556"/>
      <c r="E95" s="267"/>
      <c r="F95" s="267"/>
      <c r="G95" s="267"/>
      <c r="H95" s="267"/>
      <c r="I95" s="267"/>
      <c r="J95" s="267"/>
      <c r="K95" s="267"/>
      <c r="L95" s="267"/>
      <c r="M95" s="267"/>
      <c r="N95" s="267"/>
      <c r="O95" s="267"/>
      <c r="P95" s="267"/>
      <c r="R95" s="2"/>
      <c r="S95" s="2"/>
      <c r="T95" s="2"/>
      <c r="U95" s="2"/>
      <c r="V95" s="2"/>
      <c r="W95" s="2"/>
      <c r="X95" s="2"/>
      <c r="Y95" s="2"/>
      <c r="Z95" s="2"/>
      <c r="AA95" s="2"/>
      <c r="AB95" s="2"/>
      <c r="AC95" s="2"/>
      <c r="AD95" s="2"/>
      <c r="AE95" s="2"/>
      <c r="AF95" s="2"/>
      <c r="AG95" s="2"/>
      <c r="AH95" s="2"/>
      <c r="AI95" s="2"/>
      <c r="AJ95" s="2"/>
      <c r="AK95" s="2"/>
      <c r="AL95" s="2"/>
      <c r="AM95" s="2"/>
      <c r="AN95" s="2"/>
      <c r="AO95" s="2"/>
      <c r="AP95" s="2"/>
      <c r="AQ95" s="2"/>
      <c r="AR95" s="2"/>
      <c r="AS95" s="2"/>
      <c r="AT95" s="2"/>
      <c r="AU95" s="2"/>
      <c r="AV95" s="2"/>
      <c r="AW95" s="2"/>
      <c r="AX95" s="2"/>
      <c r="AY95" s="2"/>
      <c r="AZ95" s="2"/>
      <c r="BA95" s="2"/>
      <c r="BB95" s="2"/>
      <c r="BC95" s="2"/>
      <c r="BD95" s="2"/>
      <c r="BE95" s="2"/>
    </row>
    <row r="96" spans="1:57" ht="43.5" customHeight="1">
      <c r="A96" s="557"/>
      <c r="B96" s="558"/>
      <c r="C96" s="558"/>
      <c r="D96" s="559"/>
      <c r="E96" s="268"/>
      <c r="F96" s="268"/>
      <c r="G96" s="268"/>
      <c r="H96" s="268"/>
      <c r="I96" s="268"/>
      <c r="J96" s="268"/>
      <c r="K96" s="268"/>
      <c r="L96" s="268"/>
      <c r="M96" s="268"/>
      <c r="N96" s="268"/>
      <c r="O96" s="268"/>
      <c r="P96" s="268"/>
      <c r="R96" s="2"/>
      <c r="S96" s="2"/>
      <c r="T96" s="2"/>
      <c r="U96" s="2"/>
      <c r="V96" s="2"/>
      <c r="W96" s="2"/>
      <c r="X96" s="2"/>
      <c r="Y96" s="2"/>
      <c r="Z96" s="2"/>
      <c r="AA96" s="2"/>
      <c r="AB96" s="2"/>
      <c r="AC96" s="2"/>
      <c r="AD96" s="2"/>
      <c r="AE96" s="2"/>
      <c r="AF96" s="2"/>
      <c r="AG96" s="2"/>
      <c r="AH96" s="2"/>
      <c r="AI96" s="2"/>
      <c r="AJ96" s="2"/>
      <c r="AK96" s="2"/>
      <c r="AL96" s="2"/>
      <c r="AM96" s="2"/>
      <c r="AN96" s="2"/>
      <c r="AO96" s="2"/>
      <c r="AP96" s="2"/>
      <c r="AQ96" s="2"/>
      <c r="AR96" s="2"/>
      <c r="AS96" s="2"/>
      <c r="AT96" s="2"/>
      <c r="AU96" s="2"/>
      <c r="AV96" s="2"/>
      <c r="AW96" s="2"/>
      <c r="AX96" s="2"/>
      <c r="AY96" s="2"/>
      <c r="AZ96" s="2"/>
      <c r="BA96" s="2"/>
      <c r="BB96" s="2"/>
      <c r="BC96" s="2"/>
      <c r="BD96" s="2"/>
      <c r="BE96" s="2"/>
    </row>
    <row r="97" spans="1:57" ht="19.5" customHeight="1">
      <c r="E97" s="256"/>
      <c r="F97" s="256"/>
      <c r="G97" s="256"/>
      <c r="H97" s="256"/>
      <c r="I97" s="256"/>
      <c r="J97" s="256"/>
      <c r="K97" s="256"/>
      <c r="L97" s="256"/>
      <c r="M97" s="256"/>
      <c r="N97" s="256"/>
      <c r="O97" s="256"/>
      <c r="P97" s="256"/>
      <c r="R97" s="2"/>
      <c r="S97" s="2"/>
      <c r="T97" s="2"/>
      <c r="U97" s="2"/>
      <c r="V97" s="2"/>
      <c r="W97" s="2"/>
      <c r="X97" s="2"/>
      <c r="Y97" s="2"/>
      <c r="Z97" s="2"/>
      <c r="AA97" s="2"/>
      <c r="AB97" s="2"/>
      <c r="AC97" s="2"/>
      <c r="AD97" s="2"/>
      <c r="AE97" s="2"/>
      <c r="AF97" s="2"/>
      <c r="AG97" s="2"/>
      <c r="AH97" s="2"/>
      <c r="AI97" s="2"/>
      <c r="AJ97" s="2"/>
      <c r="AK97" s="2"/>
      <c r="AL97" s="2"/>
      <c r="AM97" s="2"/>
      <c r="AN97" s="2"/>
      <c r="AO97" s="2"/>
      <c r="AP97" s="2"/>
      <c r="AQ97" s="2"/>
      <c r="AR97" s="2"/>
      <c r="AS97" s="2"/>
      <c r="AT97" s="2"/>
      <c r="AU97" s="2"/>
      <c r="AV97" s="2"/>
      <c r="AW97" s="2"/>
      <c r="AX97" s="2"/>
      <c r="AY97" s="2"/>
      <c r="AZ97" s="2"/>
      <c r="BA97" s="2"/>
      <c r="BB97" s="2"/>
      <c r="BC97" s="2"/>
      <c r="BD97" s="2"/>
      <c r="BE97" s="2"/>
    </row>
    <row r="98" spans="1:57" ht="20.100000000000001" customHeight="1">
      <c r="A98" s="369" t="s">
        <v>649</v>
      </c>
      <c r="B98" s="370"/>
      <c r="C98" s="370"/>
      <c r="D98" s="370"/>
      <c r="E98" s="370"/>
      <c r="F98" s="370"/>
      <c r="G98" s="370"/>
      <c r="H98" s="370"/>
      <c r="I98" s="370"/>
      <c r="J98" s="370"/>
      <c r="K98" s="370"/>
      <c r="L98" s="370"/>
      <c r="M98" s="370"/>
      <c r="R98" s="2"/>
      <c r="S98" s="2"/>
      <c r="T98" s="2"/>
      <c r="U98" s="2"/>
      <c r="V98" s="2"/>
      <c r="W98" s="2"/>
      <c r="X98" s="2"/>
      <c r="Y98" s="2"/>
      <c r="Z98" s="2"/>
      <c r="AA98" s="2"/>
      <c r="AB98" s="2"/>
      <c r="AC98" s="2"/>
      <c r="AD98" s="2"/>
      <c r="AE98" s="2"/>
      <c r="AF98" s="2"/>
      <c r="AG98" s="2"/>
      <c r="AH98" s="2"/>
      <c r="AI98" s="2"/>
      <c r="AJ98" s="2"/>
      <c r="AK98" s="2"/>
      <c r="AL98" s="2"/>
      <c r="AM98" s="2"/>
      <c r="AN98" s="2"/>
      <c r="AO98" s="2"/>
      <c r="AP98" s="2"/>
      <c r="AQ98" s="2"/>
      <c r="AR98" s="2"/>
      <c r="AS98" s="2"/>
      <c r="AT98" s="2"/>
      <c r="AU98" s="2"/>
      <c r="AV98" s="2"/>
      <c r="AW98" s="2"/>
      <c r="AX98" s="2"/>
      <c r="AY98" s="2"/>
      <c r="AZ98" s="2"/>
      <c r="BA98" s="2"/>
      <c r="BB98" s="2"/>
      <c r="BC98" s="2"/>
      <c r="BD98" s="2"/>
      <c r="BE98" s="2"/>
    </row>
    <row r="99" spans="1:57" ht="18.75" customHeight="1">
      <c r="A99" s="570" t="s">
        <v>650</v>
      </c>
      <c r="B99" s="571"/>
      <c r="C99" s="571"/>
      <c r="D99" s="572"/>
      <c r="E99" s="570" t="s">
        <v>651</v>
      </c>
      <c r="F99" s="571"/>
      <c r="G99" s="571"/>
      <c r="H99" s="571"/>
      <c r="I99" s="571"/>
      <c r="J99" s="571"/>
      <c r="K99" s="571"/>
      <c r="L99" s="571"/>
      <c r="M99" s="572"/>
      <c r="N99" s="570" t="s">
        <v>652</v>
      </c>
      <c r="O99" s="571"/>
      <c r="P99" s="572"/>
      <c r="R99" s="2"/>
      <c r="S99" s="2"/>
      <c r="T99" s="2"/>
      <c r="U99" s="2"/>
      <c r="V99" s="2"/>
      <c r="W99" s="2"/>
      <c r="X99" s="2"/>
      <c r="Y99" s="2"/>
      <c r="Z99" s="2"/>
      <c r="AA99" s="2"/>
      <c r="AB99" s="2"/>
      <c r="AC99" s="2"/>
      <c r="AD99" s="2"/>
      <c r="AE99" s="2"/>
      <c r="AF99" s="2"/>
      <c r="AG99" s="2"/>
      <c r="AH99" s="2"/>
      <c r="AI99" s="2"/>
      <c r="AJ99" s="2"/>
      <c r="AK99" s="2"/>
      <c r="AL99" s="2"/>
      <c r="AM99" s="2"/>
      <c r="AN99" s="2"/>
      <c r="AO99" s="2"/>
      <c r="AP99" s="2"/>
      <c r="AQ99" s="2"/>
      <c r="AR99" s="2"/>
      <c r="AS99" s="2"/>
      <c r="AT99" s="2"/>
      <c r="AU99" s="2"/>
      <c r="AV99" s="2"/>
      <c r="AW99" s="2"/>
      <c r="AX99" s="2"/>
      <c r="AY99" s="2"/>
      <c r="AZ99" s="2"/>
      <c r="BA99" s="2"/>
      <c r="BB99" s="2"/>
      <c r="BC99" s="2"/>
      <c r="BD99" s="2"/>
      <c r="BE99" s="2"/>
    </row>
    <row r="100" spans="1:57" ht="33.75" customHeight="1">
      <c r="A100" s="573" t="s">
        <v>763</v>
      </c>
      <c r="B100" s="574"/>
      <c r="C100" s="574"/>
      <c r="D100" s="575"/>
      <c r="E100" s="576" t="s">
        <v>764</v>
      </c>
      <c r="F100" s="577"/>
      <c r="G100" s="577"/>
      <c r="H100" s="577"/>
      <c r="I100" s="577"/>
      <c r="J100" s="577"/>
      <c r="K100" s="577"/>
      <c r="L100" s="577"/>
      <c r="M100" s="578"/>
      <c r="N100" s="579">
        <v>6</v>
      </c>
      <c r="O100" s="580"/>
      <c r="P100" s="236" t="s">
        <v>653</v>
      </c>
      <c r="R100" s="2"/>
      <c r="S100" s="2"/>
      <c r="T100" s="2"/>
      <c r="U100" s="2"/>
      <c r="V100" s="2"/>
      <c r="W100" s="2"/>
      <c r="X100" s="2"/>
      <c r="Y100" s="2"/>
      <c r="Z100" s="2"/>
      <c r="AA100" s="2"/>
      <c r="AB100" s="2"/>
      <c r="AC100" s="2"/>
      <c r="AD100" s="2"/>
      <c r="AE100" s="2"/>
      <c r="AF100" s="2"/>
      <c r="AG100" s="2"/>
      <c r="AH100" s="2"/>
      <c r="AI100" s="2"/>
      <c r="AJ100" s="2"/>
      <c r="AK100" s="2"/>
      <c r="AL100" s="2"/>
      <c r="AM100" s="2"/>
      <c r="AN100" s="2"/>
      <c r="AO100" s="2"/>
      <c r="AP100" s="2"/>
      <c r="AQ100" s="2"/>
      <c r="AR100" s="2"/>
      <c r="AS100" s="2"/>
      <c r="AT100" s="2"/>
      <c r="AU100" s="2"/>
      <c r="AV100" s="2"/>
      <c r="AW100" s="2"/>
      <c r="AX100" s="2"/>
      <c r="AY100" s="2"/>
      <c r="AZ100" s="2"/>
      <c r="BA100" s="2"/>
      <c r="BB100" s="2"/>
      <c r="BC100" s="2"/>
      <c r="BD100" s="2"/>
      <c r="BE100" s="2"/>
    </row>
    <row r="101" spans="1:57" ht="34.5" customHeight="1">
      <c r="A101" s="573" t="s">
        <v>765</v>
      </c>
      <c r="B101" s="574"/>
      <c r="C101" s="574"/>
      <c r="D101" s="575"/>
      <c r="E101" s="576" t="s">
        <v>766</v>
      </c>
      <c r="F101" s="577"/>
      <c r="G101" s="577"/>
      <c r="H101" s="577"/>
      <c r="I101" s="577"/>
      <c r="J101" s="577"/>
      <c r="K101" s="577"/>
      <c r="L101" s="577"/>
      <c r="M101" s="578"/>
      <c r="N101" s="579" t="s">
        <v>767</v>
      </c>
      <c r="O101" s="580"/>
      <c r="P101" s="236" t="s">
        <v>653</v>
      </c>
      <c r="R101" s="2"/>
      <c r="S101" s="2"/>
      <c r="T101" s="2"/>
      <c r="U101" s="2"/>
      <c r="V101" s="2"/>
      <c r="W101" s="2"/>
      <c r="X101" s="2"/>
      <c r="Y101" s="2"/>
      <c r="Z101" s="2"/>
      <c r="AA101" s="2"/>
      <c r="AB101" s="2"/>
      <c r="AC101" s="2"/>
      <c r="AD101" s="2"/>
      <c r="AE101" s="2"/>
      <c r="AF101" s="2"/>
      <c r="AG101" s="2"/>
      <c r="AH101" s="2"/>
      <c r="AI101" s="2"/>
      <c r="AJ101" s="2"/>
      <c r="AK101" s="2"/>
      <c r="AL101" s="2"/>
      <c r="AM101" s="2"/>
      <c r="AN101" s="2"/>
      <c r="AO101" s="2"/>
      <c r="AP101" s="2"/>
      <c r="AQ101" s="2"/>
      <c r="AR101" s="2"/>
      <c r="AS101" s="2"/>
      <c r="AT101" s="2"/>
      <c r="AU101" s="2"/>
      <c r="AV101" s="2"/>
      <c r="AW101" s="2"/>
      <c r="AX101" s="2"/>
      <c r="AY101" s="2"/>
      <c r="AZ101" s="2"/>
      <c r="BA101" s="2"/>
      <c r="BB101" s="2"/>
      <c r="BC101" s="2"/>
      <c r="BD101" s="2"/>
      <c r="BE101" s="2"/>
    </row>
    <row r="102" spans="1:57" ht="15" customHeight="1">
      <c r="A102" s="215"/>
      <c r="R102" s="2"/>
      <c r="S102" s="2"/>
      <c r="T102" s="2"/>
      <c r="U102" s="2"/>
      <c r="V102" s="2"/>
      <c r="W102" s="2"/>
      <c r="X102" s="2"/>
      <c r="Y102" s="2"/>
      <c r="Z102" s="2"/>
      <c r="AA102" s="2"/>
      <c r="AB102" s="2"/>
      <c r="AC102" s="2"/>
      <c r="AD102" s="2"/>
      <c r="AE102" s="2"/>
      <c r="AF102" s="2"/>
      <c r="AG102" s="2"/>
      <c r="AH102" s="2"/>
      <c r="AI102" s="2"/>
      <c r="AJ102" s="2"/>
      <c r="AK102" s="2"/>
      <c r="AL102" s="2"/>
      <c r="AM102" s="2"/>
      <c r="AN102" s="2"/>
      <c r="AO102" s="2"/>
      <c r="AP102" s="2"/>
      <c r="AQ102" s="2"/>
      <c r="AR102" s="2"/>
      <c r="AS102" s="2"/>
      <c r="AT102" s="2"/>
      <c r="AU102" s="2"/>
      <c r="AV102" s="2"/>
      <c r="AW102" s="2"/>
      <c r="AX102" s="2"/>
      <c r="AY102" s="2"/>
      <c r="AZ102" s="2"/>
      <c r="BA102" s="2"/>
      <c r="BB102" s="2"/>
      <c r="BC102" s="2"/>
      <c r="BD102" s="2"/>
      <c r="BE102" s="2"/>
    </row>
    <row r="103" spans="1:57" ht="20.100000000000001" customHeight="1">
      <c r="A103" s="369" t="s">
        <v>654</v>
      </c>
      <c r="B103" s="370"/>
      <c r="C103" s="370"/>
      <c r="D103" s="370"/>
      <c r="E103" s="370"/>
      <c r="F103" s="370"/>
      <c r="G103" s="370"/>
      <c r="H103" s="370"/>
      <c r="I103" s="370"/>
      <c r="J103" s="370"/>
      <c r="K103" s="370"/>
      <c r="L103" s="370"/>
      <c r="M103" s="370"/>
      <c r="R103" s="2"/>
      <c r="S103" s="2"/>
      <c r="T103" s="2"/>
      <c r="U103" s="2"/>
      <c r="V103" s="2"/>
      <c r="W103" s="2"/>
      <c r="X103" s="2"/>
      <c r="Y103" s="2"/>
      <c r="Z103" s="2"/>
      <c r="AA103" s="2"/>
      <c r="AB103" s="2"/>
      <c r="AC103" s="2"/>
      <c r="AD103" s="2"/>
      <c r="AE103" s="2"/>
      <c r="AF103" s="2"/>
      <c r="AG103" s="2"/>
      <c r="AH103" s="2"/>
      <c r="AI103" s="2"/>
      <c r="AJ103" s="2"/>
      <c r="AK103" s="2"/>
      <c r="AL103" s="2"/>
      <c r="AM103" s="2"/>
      <c r="AN103" s="2"/>
      <c r="AO103" s="2"/>
      <c r="AP103" s="2"/>
      <c r="AQ103" s="2"/>
      <c r="AR103" s="2"/>
      <c r="AS103" s="2"/>
      <c r="AT103" s="2"/>
      <c r="AU103" s="2"/>
      <c r="AV103" s="2"/>
      <c r="AW103" s="2"/>
      <c r="AX103" s="2"/>
      <c r="AY103" s="2"/>
      <c r="AZ103" s="2"/>
      <c r="BA103" s="2"/>
      <c r="BB103" s="2"/>
      <c r="BC103" s="2"/>
      <c r="BD103" s="2"/>
      <c r="BE103" s="2"/>
    </row>
    <row r="104" spans="1:57" s="256" customFormat="1" ht="18" customHeight="1">
      <c r="A104" s="586" t="s">
        <v>724</v>
      </c>
      <c r="B104" s="587"/>
      <c r="C104" s="587"/>
      <c r="D104" s="587"/>
      <c r="E104" s="587"/>
      <c r="F104" s="587"/>
      <c r="G104" s="587"/>
      <c r="H104" s="587"/>
      <c r="I104" s="587"/>
      <c r="J104" s="587"/>
      <c r="K104" s="587"/>
      <c r="L104" s="587"/>
      <c r="M104" s="587"/>
      <c r="N104" s="587"/>
      <c r="O104" s="587"/>
      <c r="P104" s="588"/>
      <c r="R104" s="257"/>
      <c r="S104" s="257"/>
      <c r="T104" s="257"/>
      <c r="U104" s="257"/>
      <c r="V104" s="257"/>
      <c r="W104" s="257"/>
      <c r="X104" s="257"/>
      <c r="Y104" s="257"/>
      <c r="Z104" s="257"/>
      <c r="AA104" s="257"/>
      <c r="AB104" s="257"/>
      <c r="AC104" s="257"/>
      <c r="AD104" s="257"/>
      <c r="AE104" s="257"/>
      <c r="AF104" s="257"/>
      <c r="AG104" s="257"/>
      <c r="AH104" s="257"/>
      <c r="AI104" s="257"/>
      <c r="AJ104" s="257"/>
      <c r="AK104" s="257"/>
      <c r="AL104" s="257"/>
      <c r="AM104" s="257"/>
      <c r="AN104" s="257"/>
      <c r="AO104" s="257"/>
      <c r="AP104" s="257"/>
      <c r="AQ104" s="257"/>
      <c r="AR104" s="257"/>
      <c r="AS104" s="257"/>
      <c r="AT104" s="257"/>
      <c r="AU104" s="257"/>
      <c r="AV104" s="257"/>
      <c r="AW104" s="257"/>
      <c r="AX104" s="257"/>
      <c r="AY104" s="257"/>
      <c r="AZ104" s="257"/>
      <c r="BA104" s="257"/>
      <c r="BB104" s="257"/>
      <c r="BC104" s="257"/>
      <c r="BD104" s="257"/>
      <c r="BE104" s="257"/>
    </row>
    <row r="105" spans="1:57" s="256" customFormat="1" ht="15.75" customHeight="1">
      <c r="A105" s="371" t="s">
        <v>735</v>
      </c>
      <c r="B105" s="372"/>
      <c r="C105" s="373"/>
      <c r="D105" s="371" t="s">
        <v>736</v>
      </c>
      <c r="E105" s="372"/>
      <c r="F105" s="372"/>
      <c r="G105" s="372"/>
      <c r="H105" s="373"/>
      <c r="I105" s="371" t="s">
        <v>735</v>
      </c>
      <c r="J105" s="372"/>
      <c r="K105" s="373"/>
      <c r="L105" s="371" t="s">
        <v>736</v>
      </c>
      <c r="M105" s="372"/>
      <c r="N105" s="372"/>
      <c r="O105" s="372"/>
      <c r="P105" s="373"/>
      <c r="R105" s="257"/>
      <c r="S105" s="257"/>
      <c r="T105" s="257"/>
      <c r="U105" s="257"/>
      <c r="V105" s="257"/>
      <c r="W105" s="257"/>
      <c r="X105" s="257"/>
      <c r="Y105" s="257"/>
      <c r="Z105" s="257"/>
      <c r="AA105" s="257"/>
      <c r="AB105" s="257"/>
      <c r="AC105" s="257"/>
      <c r="AD105" s="257"/>
      <c r="AE105" s="257"/>
      <c r="AF105" s="257"/>
      <c r="AG105" s="257"/>
      <c r="AH105" s="257"/>
      <c r="AI105" s="257"/>
      <c r="AJ105" s="257"/>
      <c r="AK105" s="257"/>
      <c r="AL105" s="257"/>
      <c r="AM105" s="257"/>
      <c r="AN105" s="257"/>
      <c r="AO105" s="257"/>
      <c r="AP105" s="257"/>
      <c r="AQ105" s="257"/>
      <c r="AR105" s="257"/>
      <c r="AS105" s="257"/>
      <c r="AT105" s="257"/>
      <c r="AU105" s="257"/>
      <c r="AV105" s="257"/>
      <c r="AW105" s="257"/>
      <c r="AX105" s="257"/>
      <c r="AY105" s="257"/>
      <c r="AZ105" s="257"/>
      <c r="BA105" s="257"/>
      <c r="BB105" s="257"/>
      <c r="BC105" s="257"/>
      <c r="BD105" s="257"/>
      <c r="BE105" s="257"/>
    </row>
    <row r="106" spans="1:57" s="256" customFormat="1" ht="15.75" customHeight="1">
      <c r="A106" s="258">
        <v>1</v>
      </c>
      <c r="B106" s="365" t="s">
        <v>768</v>
      </c>
      <c r="C106" s="365"/>
      <c r="D106" s="366" t="s">
        <v>769</v>
      </c>
      <c r="E106" s="366"/>
      <c r="F106" s="366"/>
      <c r="G106" s="366"/>
      <c r="H106" s="366"/>
      <c r="I106" s="258">
        <v>8</v>
      </c>
      <c r="J106" s="365" t="s">
        <v>768</v>
      </c>
      <c r="K106" s="365"/>
      <c r="L106" s="366" t="s">
        <v>770</v>
      </c>
      <c r="M106" s="366"/>
      <c r="N106" s="366"/>
      <c r="O106" s="366"/>
      <c r="P106" s="366"/>
      <c r="R106" s="257"/>
      <c r="S106" s="257"/>
      <c r="T106" s="257"/>
      <c r="U106" s="257"/>
      <c r="V106" s="257"/>
      <c r="W106" s="257"/>
      <c r="X106" s="257"/>
      <c r="Y106" s="257"/>
      <c r="Z106" s="257"/>
      <c r="AA106" s="257"/>
      <c r="AB106" s="257"/>
      <c r="AC106" s="257"/>
      <c r="AD106" s="257"/>
      <c r="AE106" s="257"/>
      <c r="AF106" s="257"/>
      <c r="AG106" s="257"/>
      <c r="AH106" s="257"/>
      <c r="AI106" s="257"/>
      <c r="AJ106" s="257"/>
      <c r="AK106" s="257"/>
      <c r="AL106" s="257"/>
      <c r="AM106" s="257"/>
      <c r="AN106" s="257"/>
      <c r="AO106" s="257"/>
      <c r="AP106" s="257"/>
      <c r="AQ106" s="257"/>
      <c r="AR106" s="257"/>
      <c r="AS106" s="257"/>
      <c r="AT106" s="257"/>
      <c r="AU106" s="257"/>
      <c r="AV106" s="257"/>
      <c r="AW106" s="257"/>
      <c r="AX106" s="257"/>
      <c r="AY106" s="257"/>
      <c r="AZ106" s="257"/>
      <c r="BA106" s="257"/>
      <c r="BB106" s="257"/>
      <c r="BC106" s="257"/>
      <c r="BD106" s="257"/>
      <c r="BE106" s="257"/>
    </row>
    <row r="107" spans="1:57" s="256" customFormat="1" ht="15.75" customHeight="1">
      <c r="A107" s="258">
        <v>2</v>
      </c>
      <c r="B107" s="365" t="s">
        <v>768</v>
      </c>
      <c r="C107" s="365"/>
      <c r="D107" s="366" t="s">
        <v>771</v>
      </c>
      <c r="E107" s="366"/>
      <c r="F107" s="366"/>
      <c r="G107" s="366"/>
      <c r="H107" s="366"/>
      <c r="I107" s="258">
        <v>9</v>
      </c>
      <c r="J107" s="365" t="s">
        <v>768</v>
      </c>
      <c r="K107" s="365"/>
      <c r="L107" s="366" t="s">
        <v>772</v>
      </c>
      <c r="M107" s="366"/>
      <c r="N107" s="366"/>
      <c r="O107" s="366"/>
      <c r="P107" s="366"/>
      <c r="R107" s="257"/>
      <c r="S107" s="257"/>
      <c r="T107" s="257"/>
      <c r="U107" s="257"/>
      <c r="V107" s="257"/>
      <c r="W107" s="257"/>
      <c r="X107" s="257"/>
      <c r="Y107" s="257"/>
      <c r="Z107" s="257"/>
      <c r="AA107" s="257"/>
      <c r="AB107" s="257"/>
      <c r="AC107" s="257"/>
      <c r="AD107" s="257"/>
      <c r="AE107" s="257"/>
      <c r="AF107" s="257"/>
      <c r="AG107" s="257"/>
      <c r="AH107" s="257"/>
      <c r="AI107" s="257"/>
      <c r="AJ107" s="257"/>
      <c r="AK107" s="257"/>
      <c r="AL107" s="257"/>
      <c r="AM107" s="257"/>
      <c r="AN107" s="257"/>
      <c r="AO107" s="257"/>
      <c r="AP107" s="257"/>
      <c r="AQ107" s="257"/>
      <c r="AR107" s="257"/>
      <c r="AS107" s="257"/>
      <c r="AT107" s="257"/>
      <c r="AU107" s="257"/>
      <c r="AV107" s="257"/>
      <c r="AW107" s="257"/>
      <c r="AX107" s="257"/>
      <c r="AY107" s="257"/>
      <c r="AZ107" s="257"/>
      <c r="BA107" s="257"/>
      <c r="BB107" s="257"/>
      <c r="BC107" s="257"/>
      <c r="BD107" s="257"/>
      <c r="BE107" s="257"/>
    </row>
    <row r="108" spans="1:57" s="256" customFormat="1" ht="15.75" customHeight="1">
      <c r="A108" s="258">
        <v>3</v>
      </c>
      <c r="B108" s="365" t="s">
        <v>768</v>
      </c>
      <c r="C108" s="365"/>
      <c r="D108" s="366" t="s">
        <v>773</v>
      </c>
      <c r="E108" s="366"/>
      <c r="F108" s="366"/>
      <c r="G108" s="366"/>
      <c r="H108" s="366"/>
      <c r="I108" s="258">
        <v>10</v>
      </c>
      <c r="J108" s="365" t="s">
        <v>768</v>
      </c>
      <c r="K108" s="365"/>
      <c r="L108" s="366" t="s">
        <v>774</v>
      </c>
      <c r="M108" s="366"/>
      <c r="N108" s="366"/>
      <c r="O108" s="366"/>
      <c r="P108" s="366"/>
      <c r="R108" s="257"/>
      <c r="S108" s="257"/>
      <c r="T108" s="257"/>
      <c r="U108" s="257"/>
      <c r="V108" s="257"/>
      <c r="W108" s="257"/>
      <c r="X108" s="257"/>
      <c r="Y108" s="257"/>
      <c r="Z108" s="257"/>
      <c r="AA108" s="257"/>
      <c r="AB108" s="257"/>
      <c r="AC108" s="257"/>
      <c r="AD108" s="257"/>
      <c r="AE108" s="257"/>
      <c r="AF108" s="257"/>
      <c r="AG108" s="257"/>
      <c r="AH108" s="257"/>
      <c r="AI108" s="257"/>
      <c r="AJ108" s="257"/>
      <c r="AK108" s="257"/>
      <c r="AL108" s="257"/>
      <c r="AM108" s="257"/>
      <c r="AN108" s="257"/>
      <c r="AO108" s="257"/>
      <c r="AP108" s="257"/>
      <c r="AQ108" s="257"/>
      <c r="AR108" s="257"/>
      <c r="AS108" s="257"/>
      <c r="AT108" s="257"/>
      <c r="AU108" s="257"/>
      <c r="AV108" s="257"/>
      <c r="AW108" s="257"/>
      <c r="AX108" s="257"/>
      <c r="AY108" s="257"/>
      <c r="AZ108" s="257"/>
      <c r="BA108" s="257"/>
      <c r="BB108" s="257"/>
      <c r="BC108" s="257"/>
      <c r="BD108" s="257"/>
      <c r="BE108" s="257"/>
    </row>
    <row r="109" spans="1:57" s="256" customFormat="1" ht="15.75" customHeight="1">
      <c r="A109" s="258">
        <v>4</v>
      </c>
      <c r="B109" s="365" t="s">
        <v>768</v>
      </c>
      <c r="C109" s="365"/>
      <c r="D109" s="366" t="s">
        <v>775</v>
      </c>
      <c r="E109" s="366"/>
      <c r="F109" s="366"/>
      <c r="G109" s="366"/>
      <c r="H109" s="366"/>
      <c r="I109" s="258">
        <v>11</v>
      </c>
      <c r="J109" s="367"/>
      <c r="K109" s="367"/>
      <c r="L109" s="367"/>
      <c r="M109" s="367"/>
      <c r="N109" s="367"/>
      <c r="O109" s="367"/>
      <c r="P109" s="367"/>
      <c r="R109" s="257"/>
      <c r="S109" s="257"/>
      <c r="T109" s="257"/>
      <c r="U109" s="257"/>
      <c r="V109" s="257"/>
      <c r="W109" s="257"/>
      <c r="X109" s="257"/>
      <c r="Y109" s="257"/>
      <c r="Z109" s="257"/>
      <c r="AA109" s="257"/>
      <c r="AB109" s="257"/>
      <c r="AC109" s="257"/>
      <c r="AD109" s="257"/>
      <c r="AE109" s="257"/>
      <c r="AF109" s="257"/>
      <c r="AG109" s="257"/>
      <c r="AH109" s="257"/>
      <c r="AI109" s="257"/>
      <c r="AJ109" s="257"/>
      <c r="AK109" s="257"/>
      <c r="AL109" s="257"/>
      <c r="AM109" s="257"/>
      <c r="AN109" s="257"/>
      <c r="AO109" s="257"/>
      <c r="AP109" s="257"/>
      <c r="AQ109" s="257"/>
      <c r="AR109" s="257"/>
      <c r="AS109" s="257"/>
      <c r="AT109" s="257"/>
      <c r="AU109" s="257"/>
      <c r="AV109" s="257"/>
      <c r="AW109" s="257"/>
      <c r="AX109" s="257"/>
      <c r="AY109" s="257"/>
      <c r="AZ109" s="257"/>
      <c r="BA109" s="257"/>
      <c r="BB109" s="257"/>
      <c r="BC109" s="257"/>
      <c r="BD109" s="257"/>
      <c r="BE109" s="257"/>
    </row>
    <row r="110" spans="1:57" s="256" customFormat="1" ht="15.75" customHeight="1">
      <c r="A110" s="258">
        <v>5</v>
      </c>
      <c r="B110" s="365" t="s">
        <v>768</v>
      </c>
      <c r="C110" s="365"/>
      <c r="D110" s="366" t="s">
        <v>776</v>
      </c>
      <c r="E110" s="366"/>
      <c r="F110" s="366"/>
      <c r="G110" s="366"/>
      <c r="H110" s="366"/>
      <c r="I110" s="258">
        <v>12</v>
      </c>
      <c r="J110" s="367"/>
      <c r="K110" s="367"/>
      <c r="L110" s="367"/>
      <c r="M110" s="367"/>
      <c r="N110" s="367"/>
      <c r="O110" s="367"/>
      <c r="P110" s="367"/>
      <c r="R110" s="257"/>
      <c r="S110" s="257"/>
      <c r="T110" s="257"/>
      <c r="U110" s="257"/>
      <c r="V110" s="257"/>
      <c r="W110" s="257"/>
      <c r="X110" s="257"/>
      <c r="Y110" s="257"/>
      <c r="Z110" s="257"/>
      <c r="AA110" s="257"/>
      <c r="AB110" s="257"/>
      <c r="AC110" s="257"/>
      <c r="AD110" s="257"/>
      <c r="AE110" s="257"/>
      <c r="AF110" s="257"/>
      <c r="AG110" s="257"/>
      <c r="AH110" s="257"/>
      <c r="AI110" s="257"/>
      <c r="AJ110" s="257"/>
      <c r="AK110" s="257"/>
      <c r="AL110" s="257"/>
      <c r="AM110" s="257"/>
      <c r="AN110" s="257"/>
      <c r="AO110" s="257"/>
      <c r="AP110" s="257"/>
      <c r="AQ110" s="257"/>
      <c r="AR110" s="257"/>
      <c r="AS110" s="257"/>
      <c r="AT110" s="257"/>
      <c r="AU110" s="257"/>
      <c r="AV110" s="257"/>
      <c r="AW110" s="257"/>
      <c r="AX110" s="257"/>
      <c r="AY110" s="257"/>
      <c r="AZ110" s="257"/>
      <c r="BA110" s="257"/>
      <c r="BB110" s="257"/>
      <c r="BC110" s="257"/>
      <c r="BD110" s="257"/>
      <c r="BE110" s="257"/>
    </row>
    <row r="111" spans="1:57" s="256" customFormat="1" ht="15.75" customHeight="1">
      <c r="A111" s="258">
        <v>6</v>
      </c>
      <c r="B111" s="365" t="s">
        <v>768</v>
      </c>
      <c r="C111" s="365"/>
      <c r="D111" s="366" t="s">
        <v>777</v>
      </c>
      <c r="E111" s="366"/>
      <c r="F111" s="366"/>
      <c r="G111" s="366"/>
      <c r="H111" s="366"/>
      <c r="I111" s="258">
        <v>13</v>
      </c>
      <c r="J111" s="367"/>
      <c r="K111" s="367"/>
      <c r="L111" s="367"/>
      <c r="M111" s="367"/>
      <c r="N111" s="367"/>
      <c r="O111" s="367"/>
      <c r="P111" s="367"/>
      <c r="R111" s="257"/>
      <c r="S111" s="257"/>
      <c r="T111" s="257"/>
      <c r="U111" s="257"/>
      <c r="V111" s="257"/>
      <c r="W111" s="257"/>
      <c r="X111" s="257"/>
      <c r="Y111" s="257"/>
      <c r="Z111" s="257"/>
      <c r="AA111" s="257"/>
      <c r="AB111" s="257"/>
      <c r="AC111" s="257"/>
      <c r="AD111" s="257"/>
      <c r="AE111" s="257"/>
      <c r="AF111" s="257"/>
      <c r="AG111" s="257"/>
      <c r="AH111" s="257"/>
      <c r="AI111" s="257"/>
      <c r="AJ111" s="257"/>
      <c r="AK111" s="257"/>
      <c r="AL111" s="257"/>
      <c r="AM111" s="257"/>
      <c r="AN111" s="257"/>
      <c r="AO111" s="257"/>
      <c r="AP111" s="257"/>
      <c r="AQ111" s="257"/>
      <c r="AR111" s="257"/>
      <c r="AS111" s="257"/>
      <c r="AT111" s="257"/>
      <c r="AU111" s="257"/>
      <c r="AV111" s="257"/>
      <c r="AW111" s="257"/>
      <c r="AX111" s="257"/>
      <c r="AY111" s="257"/>
      <c r="AZ111" s="257"/>
      <c r="BA111" s="257"/>
      <c r="BB111" s="257"/>
      <c r="BC111" s="257"/>
      <c r="BD111" s="257"/>
      <c r="BE111" s="257"/>
    </row>
    <row r="112" spans="1:57" s="256" customFormat="1" ht="15.75" customHeight="1">
      <c r="A112" s="258">
        <v>7</v>
      </c>
      <c r="B112" s="365" t="s">
        <v>768</v>
      </c>
      <c r="C112" s="365"/>
      <c r="D112" s="366" t="s">
        <v>778</v>
      </c>
      <c r="E112" s="366"/>
      <c r="F112" s="366"/>
      <c r="G112" s="366"/>
      <c r="H112" s="366"/>
      <c r="I112" s="258">
        <v>14</v>
      </c>
      <c r="J112" s="367"/>
      <c r="K112" s="367"/>
      <c r="L112" s="367"/>
      <c r="M112" s="367"/>
      <c r="N112" s="367"/>
      <c r="O112" s="367"/>
      <c r="P112" s="367"/>
      <c r="R112" s="257"/>
      <c r="S112" s="257"/>
      <c r="T112" s="257"/>
      <c r="U112" s="257"/>
      <c r="V112" s="257"/>
      <c r="W112" s="257"/>
      <c r="X112" s="257"/>
      <c r="Y112" s="257"/>
      <c r="Z112" s="257"/>
      <c r="AA112" s="257"/>
      <c r="AB112" s="257"/>
      <c r="AC112" s="257"/>
      <c r="AD112" s="257"/>
      <c r="AE112" s="257"/>
      <c r="AF112" s="257"/>
      <c r="AG112" s="257"/>
      <c r="AH112" s="257"/>
      <c r="AI112" s="257"/>
      <c r="AJ112" s="257"/>
      <c r="AK112" s="257"/>
      <c r="AL112" s="257"/>
      <c r="AM112" s="257"/>
      <c r="AN112" s="257"/>
      <c r="AO112" s="257"/>
      <c r="AP112" s="257"/>
      <c r="AQ112" s="257"/>
      <c r="AR112" s="257"/>
      <c r="AS112" s="257"/>
      <c r="AT112" s="257"/>
      <c r="AU112" s="257"/>
      <c r="AV112" s="257"/>
      <c r="AW112" s="257"/>
      <c r="AX112" s="257"/>
      <c r="AY112" s="257"/>
      <c r="AZ112" s="257"/>
      <c r="BA112" s="257"/>
      <c r="BB112" s="257"/>
      <c r="BC112" s="257"/>
      <c r="BD112" s="257"/>
      <c r="BE112" s="257"/>
    </row>
    <row r="113" spans="1:57" ht="18.75" customHeight="1">
      <c r="A113" s="362" t="s">
        <v>655</v>
      </c>
      <c r="B113" s="363"/>
      <c r="C113" s="363"/>
      <c r="D113" s="363"/>
      <c r="E113" s="363"/>
      <c r="F113" s="363"/>
      <c r="G113" s="363"/>
      <c r="H113" s="363"/>
      <c r="I113" s="363"/>
      <c r="J113" s="363"/>
      <c r="K113" s="363"/>
      <c r="L113" s="363"/>
      <c r="M113" s="363"/>
      <c r="N113" s="363"/>
      <c r="O113" s="363"/>
      <c r="P113" s="364"/>
      <c r="R113" s="2"/>
      <c r="S113" s="2"/>
      <c r="T113" s="2"/>
      <c r="U113" s="2"/>
      <c r="V113" s="2"/>
      <c r="W113" s="2"/>
      <c r="X113" s="2"/>
      <c r="Y113" s="2"/>
      <c r="Z113" s="2"/>
      <c r="AA113" s="2"/>
      <c r="AB113" s="2"/>
      <c r="AC113" s="2"/>
      <c r="AD113" s="2"/>
      <c r="AE113" s="2"/>
      <c r="AF113" s="2"/>
      <c r="AG113" s="2"/>
      <c r="AH113" s="2"/>
      <c r="AI113" s="2"/>
      <c r="AJ113" s="2"/>
      <c r="AK113" s="2"/>
      <c r="AL113" s="2"/>
      <c r="AM113" s="2"/>
      <c r="AN113" s="2"/>
      <c r="AO113" s="2"/>
      <c r="AP113" s="2"/>
      <c r="AQ113" s="2"/>
      <c r="AR113" s="2"/>
      <c r="AS113" s="2"/>
      <c r="AT113" s="2"/>
      <c r="AU113" s="2"/>
      <c r="AV113" s="2"/>
      <c r="AW113" s="2"/>
      <c r="AX113" s="2"/>
      <c r="AY113" s="2"/>
      <c r="AZ113" s="2"/>
      <c r="BA113" s="2"/>
      <c r="BB113" s="2"/>
      <c r="BC113" s="2"/>
      <c r="BD113" s="2"/>
      <c r="BE113" s="2"/>
    </row>
    <row r="114" spans="1:57" ht="64.5" customHeight="1">
      <c r="A114" s="582" t="s">
        <v>779</v>
      </c>
      <c r="B114" s="583"/>
      <c r="C114" s="583"/>
      <c r="D114" s="583"/>
      <c r="E114" s="583"/>
      <c r="F114" s="583"/>
      <c r="G114" s="583"/>
      <c r="H114" s="583"/>
      <c r="I114" s="583"/>
      <c r="J114" s="583"/>
      <c r="K114" s="583"/>
      <c r="L114" s="583"/>
      <c r="M114" s="583"/>
      <c r="N114" s="583"/>
      <c r="O114" s="583"/>
      <c r="P114" s="584"/>
      <c r="R114" s="2"/>
      <c r="S114" s="2"/>
      <c r="T114" s="2"/>
      <c r="U114" s="2"/>
      <c r="V114" s="2"/>
      <c r="W114" s="2"/>
      <c r="X114" s="2"/>
      <c r="Y114" s="2"/>
      <c r="Z114" s="2"/>
      <c r="AA114" s="2"/>
      <c r="AB114" s="2"/>
      <c r="AC114" s="2"/>
      <c r="AD114" s="2"/>
      <c r="AE114" s="2"/>
      <c r="AF114" s="2"/>
      <c r="AG114" s="2"/>
      <c r="AH114" s="2"/>
      <c r="AI114" s="2"/>
      <c r="AJ114" s="2"/>
      <c r="AK114" s="2"/>
      <c r="AL114" s="2"/>
      <c r="AM114" s="2"/>
      <c r="AN114" s="2"/>
      <c r="AO114" s="2"/>
      <c r="AP114" s="2"/>
      <c r="AQ114" s="2"/>
      <c r="AR114" s="2"/>
      <c r="AS114" s="2"/>
      <c r="AT114" s="2"/>
      <c r="AU114" s="2"/>
      <c r="AV114" s="2"/>
      <c r="AW114" s="2"/>
      <c r="AX114" s="2"/>
      <c r="AY114" s="2"/>
      <c r="AZ114" s="2"/>
      <c r="BA114" s="2"/>
      <c r="BB114" s="2"/>
      <c r="BC114" s="2"/>
      <c r="BD114" s="2"/>
      <c r="BE114" s="2"/>
    </row>
    <row r="115" spans="1:57" ht="20.100000000000001" customHeight="1">
      <c r="A115" s="368" t="s">
        <v>656</v>
      </c>
      <c r="B115" s="368"/>
      <c r="C115" s="368"/>
      <c r="D115" s="368"/>
      <c r="E115" s="368"/>
      <c r="F115" s="368"/>
      <c r="G115" s="368"/>
      <c r="H115" s="368"/>
      <c r="I115" s="368"/>
      <c r="J115" s="368"/>
      <c r="K115" s="368"/>
      <c r="L115" s="368"/>
      <c r="M115" s="368"/>
      <c r="N115" s="368"/>
      <c r="O115" s="368"/>
      <c r="P115" s="368"/>
      <c r="R115" s="2"/>
      <c r="S115" s="2"/>
      <c r="T115" s="2"/>
      <c r="U115" s="2"/>
      <c r="V115" s="2"/>
      <c r="W115" s="2"/>
      <c r="X115" s="2"/>
      <c r="Y115" s="2"/>
      <c r="Z115" s="2"/>
      <c r="AA115" s="2"/>
      <c r="AB115" s="2"/>
      <c r="AC115" s="2"/>
      <c r="AD115" s="2"/>
      <c r="AE115" s="2"/>
      <c r="AF115" s="2"/>
      <c r="AG115" s="2"/>
      <c r="AH115" s="2"/>
      <c r="AI115" s="2"/>
      <c r="AJ115" s="2"/>
      <c r="AK115" s="2"/>
      <c r="AL115" s="2"/>
      <c r="AM115" s="2"/>
      <c r="AN115" s="2"/>
      <c r="AO115" s="2"/>
      <c r="AP115" s="2"/>
      <c r="AQ115" s="2"/>
      <c r="AR115" s="2"/>
      <c r="AS115" s="2"/>
      <c r="AT115" s="2"/>
      <c r="AU115" s="2"/>
      <c r="AV115" s="2"/>
      <c r="AW115" s="2"/>
      <c r="AX115" s="2"/>
      <c r="AY115" s="2"/>
      <c r="AZ115" s="2"/>
      <c r="BA115" s="2"/>
      <c r="BB115" s="2"/>
      <c r="BC115" s="2"/>
      <c r="BD115" s="2"/>
      <c r="BE115" s="2"/>
    </row>
    <row r="116" spans="1:57" ht="20.100000000000001" customHeight="1">
      <c r="A116" s="219"/>
      <c r="B116" s="219"/>
      <c r="C116" s="219"/>
      <c r="D116" s="219"/>
      <c r="E116" s="219"/>
      <c r="F116" s="219"/>
      <c r="G116" s="219"/>
      <c r="H116" s="219"/>
      <c r="I116" s="219"/>
      <c r="J116" s="219"/>
      <c r="K116" s="219"/>
      <c r="L116" s="219"/>
      <c r="M116" s="219"/>
      <c r="N116" s="219"/>
      <c r="O116" s="219"/>
      <c r="P116" s="219"/>
      <c r="R116" s="2"/>
      <c r="S116" s="2"/>
      <c r="T116" s="2"/>
      <c r="U116" s="2"/>
      <c r="V116" s="2"/>
      <c r="W116" s="2"/>
      <c r="X116" s="2"/>
      <c r="Y116" s="2"/>
      <c r="Z116" s="2"/>
      <c r="AA116" s="2"/>
      <c r="AB116" s="2"/>
      <c r="AC116" s="2"/>
      <c r="AD116" s="2"/>
      <c r="AE116" s="2"/>
      <c r="AF116" s="2"/>
      <c r="AG116" s="2"/>
      <c r="AH116" s="2"/>
      <c r="AI116" s="2"/>
      <c r="AJ116" s="2"/>
      <c r="AK116" s="2"/>
      <c r="AL116" s="2"/>
      <c r="AM116" s="2"/>
      <c r="AN116" s="2"/>
      <c r="AO116" s="2"/>
      <c r="AP116" s="2"/>
      <c r="AQ116" s="2"/>
      <c r="AR116" s="2"/>
      <c r="AS116" s="2"/>
      <c r="AT116" s="2"/>
      <c r="AU116" s="2"/>
      <c r="AV116" s="2"/>
      <c r="AW116" s="2"/>
      <c r="AX116" s="2"/>
      <c r="AY116" s="2"/>
      <c r="AZ116" s="2"/>
      <c r="BA116" s="2"/>
      <c r="BB116" s="2"/>
      <c r="BC116" s="2"/>
      <c r="BD116" s="2"/>
      <c r="BE116" s="2"/>
    </row>
    <row r="117" spans="1:57" ht="20.100000000000001" customHeight="1">
      <c r="A117" s="369" t="s">
        <v>657</v>
      </c>
      <c r="B117" s="370"/>
      <c r="C117" s="370"/>
      <c r="D117" s="370"/>
      <c r="E117" s="370"/>
      <c r="F117" s="370"/>
      <c r="G117" s="370"/>
      <c r="H117" s="370"/>
      <c r="I117" s="370"/>
      <c r="J117" s="370"/>
      <c r="K117" s="370"/>
      <c r="L117" s="370"/>
      <c r="M117" s="370"/>
      <c r="R117" s="2"/>
      <c r="S117" s="2"/>
      <c r="T117" s="2"/>
      <c r="U117" s="2"/>
      <c r="V117" s="2"/>
      <c r="W117" s="2"/>
      <c r="X117" s="2"/>
      <c r="Y117" s="2"/>
      <c r="Z117" s="2"/>
      <c r="AA117" s="2"/>
      <c r="AB117" s="2"/>
      <c r="AC117" s="2"/>
      <c r="AD117" s="2"/>
      <c r="AE117" s="2"/>
      <c r="AF117" s="2"/>
      <c r="AG117" s="2"/>
      <c r="AH117" s="2"/>
      <c r="AI117" s="2"/>
      <c r="AJ117" s="2"/>
      <c r="AK117" s="2"/>
      <c r="AL117" s="2"/>
      <c r="AM117" s="2"/>
      <c r="AN117" s="2"/>
      <c r="AO117" s="2"/>
      <c r="AP117" s="2"/>
      <c r="AQ117" s="2"/>
      <c r="AR117" s="2"/>
      <c r="AS117" s="2"/>
      <c r="AT117" s="2"/>
      <c r="AU117" s="2"/>
      <c r="AV117" s="2"/>
      <c r="AW117" s="2"/>
      <c r="AX117" s="2"/>
      <c r="AY117" s="2"/>
      <c r="AZ117" s="2"/>
      <c r="BA117" s="2"/>
      <c r="BB117" s="2"/>
      <c r="BC117" s="2"/>
      <c r="BD117" s="2"/>
      <c r="BE117" s="2"/>
    </row>
    <row r="118" spans="1:57" ht="19.5" customHeight="1">
      <c r="A118" s="362" t="s">
        <v>655</v>
      </c>
      <c r="B118" s="363"/>
      <c r="C118" s="363"/>
      <c r="D118" s="363"/>
      <c r="E118" s="363"/>
      <c r="F118" s="363"/>
      <c r="G118" s="363"/>
      <c r="H118" s="363"/>
      <c r="I118" s="363"/>
      <c r="J118" s="363"/>
      <c r="K118" s="363"/>
      <c r="L118" s="363"/>
      <c r="M118" s="363"/>
      <c r="N118" s="363"/>
      <c r="O118" s="363"/>
      <c r="P118" s="364"/>
      <c r="R118" s="2"/>
      <c r="S118" s="2"/>
      <c r="T118" s="2"/>
      <c r="U118" s="2"/>
      <c r="V118" s="2"/>
      <c r="W118" s="2"/>
      <c r="X118" s="2"/>
      <c r="Y118" s="2"/>
      <c r="Z118" s="2"/>
      <c r="AA118" s="2"/>
      <c r="AB118" s="2"/>
      <c r="AC118" s="2"/>
      <c r="AD118" s="2"/>
      <c r="AE118" s="2"/>
      <c r="AF118" s="2"/>
      <c r="AG118" s="2"/>
      <c r="AH118" s="2"/>
      <c r="AI118" s="2"/>
      <c r="AJ118" s="2"/>
      <c r="AK118" s="2"/>
      <c r="AL118" s="2"/>
      <c r="AM118" s="2"/>
      <c r="AN118" s="2"/>
      <c r="AO118" s="2"/>
      <c r="AP118" s="2"/>
      <c r="AQ118" s="2"/>
      <c r="AR118" s="2"/>
      <c r="AS118" s="2"/>
      <c r="AT118" s="2"/>
      <c r="AU118" s="2"/>
      <c r="AV118" s="2"/>
      <c r="AW118" s="2"/>
      <c r="AX118" s="2"/>
      <c r="AY118" s="2"/>
      <c r="AZ118" s="2"/>
      <c r="BA118" s="2"/>
      <c r="BB118" s="2"/>
      <c r="BC118" s="2"/>
      <c r="BD118" s="2"/>
      <c r="BE118" s="2"/>
    </row>
    <row r="119" spans="1:57" ht="66" customHeight="1">
      <c r="A119" s="585" t="s">
        <v>942</v>
      </c>
      <c r="B119" s="583"/>
      <c r="C119" s="583"/>
      <c r="D119" s="583"/>
      <c r="E119" s="583"/>
      <c r="F119" s="583"/>
      <c r="G119" s="583"/>
      <c r="H119" s="583"/>
      <c r="I119" s="583"/>
      <c r="J119" s="583"/>
      <c r="K119" s="583"/>
      <c r="L119" s="583"/>
      <c r="M119" s="583"/>
      <c r="N119" s="583"/>
      <c r="O119" s="583"/>
      <c r="P119" s="584"/>
      <c r="R119" s="2"/>
      <c r="S119" s="2"/>
      <c r="T119" s="2"/>
      <c r="U119" s="2"/>
      <c r="V119" s="2"/>
      <c r="W119" s="2"/>
      <c r="X119" s="2"/>
      <c r="Y119" s="2"/>
      <c r="Z119" s="2"/>
      <c r="AA119" s="2"/>
      <c r="AB119" s="2"/>
      <c r="AC119" s="2"/>
      <c r="AD119" s="2"/>
      <c r="AE119" s="2"/>
      <c r="AF119" s="2"/>
      <c r="AG119" s="2"/>
      <c r="AH119" s="2"/>
      <c r="AI119" s="2"/>
      <c r="AJ119" s="2"/>
      <c r="AK119" s="2"/>
      <c r="AL119" s="2"/>
      <c r="AM119" s="2"/>
      <c r="AN119" s="2"/>
      <c r="AO119" s="2"/>
      <c r="AP119" s="2"/>
      <c r="AQ119" s="2"/>
      <c r="AR119" s="2"/>
      <c r="AS119" s="2"/>
      <c r="AT119" s="2"/>
      <c r="AU119" s="2"/>
      <c r="AV119" s="2"/>
      <c r="AW119" s="2"/>
      <c r="AX119" s="2"/>
      <c r="AY119" s="2"/>
      <c r="AZ119" s="2"/>
      <c r="BA119" s="2"/>
      <c r="BB119" s="2"/>
      <c r="BC119" s="2"/>
      <c r="BD119" s="2"/>
      <c r="BE119" s="2"/>
    </row>
    <row r="120" spans="1:57" ht="20.100000000000001" customHeight="1">
      <c r="A120" s="368" t="s">
        <v>658</v>
      </c>
      <c r="B120" s="368"/>
      <c r="C120" s="368"/>
      <c r="D120" s="368"/>
      <c r="E120" s="368"/>
      <c r="F120" s="368"/>
      <c r="G120" s="368"/>
      <c r="H120" s="368"/>
      <c r="I120" s="368"/>
      <c r="J120" s="368"/>
      <c r="K120" s="368"/>
      <c r="L120" s="368"/>
      <c r="M120" s="368"/>
      <c r="N120" s="368"/>
      <c r="O120" s="368"/>
      <c r="P120" s="368"/>
      <c r="R120" s="2"/>
      <c r="S120" s="2"/>
      <c r="T120" s="2"/>
      <c r="U120" s="2"/>
      <c r="V120" s="2"/>
      <c r="W120" s="2"/>
      <c r="X120" s="2"/>
      <c r="Y120" s="2"/>
      <c r="Z120" s="2"/>
      <c r="AA120" s="2"/>
      <c r="AB120" s="2"/>
      <c r="AC120" s="2"/>
      <c r="AD120" s="2"/>
      <c r="AE120" s="2"/>
      <c r="AF120" s="2"/>
      <c r="AG120" s="2"/>
      <c r="AH120" s="2"/>
      <c r="AI120" s="2"/>
      <c r="AJ120" s="2"/>
      <c r="AK120" s="2"/>
      <c r="AL120" s="2"/>
      <c r="AM120" s="2"/>
      <c r="AN120" s="2"/>
      <c r="AO120" s="2"/>
      <c r="AP120" s="2"/>
      <c r="AQ120" s="2"/>
      <c r="AR120" s="2"/>
      <c r="AS120" s="2"/>
      <c r="AT120" s="2"/>
      <c r="AU120" s="2"/>
      <c r="AV120" s="2"/>
      <c r="AW120" s="2"/>
      <c r="AX120" s="2"/>
      <c r="AY120" s="2"/>
      <c r="AZ120" s="2"/>
      <c r="BA120" s="2"/>
      <c r="BB120" s="2"/>
      <c r="BC120" s="2"/>
      <c r="BD120" s="2"/>
      <c r="BE120" s="2"/>
    </row>
    <row r="121" spans="1:57" ht="17.25" customHeight="1">
      <c r="A121" s="215"/>
      <c r="R121" s="2"/>
      <c r="S121" s="2"/>
      <c r="T121" s="2"/>
      <c r="U121" s="2"/>
      <c r="V121" s="2"/>
      <c r="W121" s="2"/>
      <c r="X121" s="2"/>
      <c r="Y121" s="2"/>
      <c r="Z121" s="2"/>
      <c r="AA121" s="2"/>
      <c r="AB121" s="2"/>
      <c r="AC121" s="2"/>
      <c r="AD121" s="2"/>
      <c r="AE121" s="2"/>
      <c r="AF121" s="2"/>
      <c r="AG121" s="2"/>
      <c r="AH121" s="2"/>
      <c r="AI121" s="2"/>
      <c r="AJ121" s="2"/>
      <c r="AK121" s="2"/>
      <c r="AL121" s="2"/>
      <c r="AM121" s="2"/>
      <c r="AN121" s="2"/>
      <c r="AO121" s="2"/>
      <c r="AP121" s="2"/>
      <c r="AQ121" s="2"/>
      <c r="AR121" s="2"/>
      <c r="AS121" s="2"/>
      <c r="AT121" s="2"/>
      <c r="AU121" s="2"/>
      <c r="AV121" s="2"/>
      <c r="AW121" s="2"/>
      <c r="AX121" s="2"/>
      <c r="AY121" s="2"/>
      <c r="AZ121" s="2"/>
      <c r="BA121" s="2"/>
      <c r="BB121" s="2"/>
      <c r="BC121" s="2"/>
      <c r="BD121" s="2"/>
      <c r="BE121" s="2"/>
    </row>
    <row r="122" spans="1:57" ht="20.100000000000001" customHeight="1">
      <c r="A122" s="369" t="s">
        <v>35</v>
      </c>
      <c r="B122" s="370"/>
      <c r="C122" s="370"/>
      <c r="D122" s="370"/>
      <c r="E122" s="370"/>
      <c r="F122" s="370"/>
      <c r="G122" s="370"/>
      <c r="H122" s="370"/>
      <c r="I122" s="370"/>
      <c r="J122" s="370"/>
      <c r="K122" s="370"/>
      <c r="L122" s="370"/>
      <c r="M122" s="370"/>
      <c r="R122" s="2"/>
      <c r="S122" s="2"/>
      <c r="T122" s="2"/>
      <c r="U122" s="2"/>
      <c r="V122" s="2"/>
      <c r="W122" s="2"/>
      <c r="X122" s="2"/>
      <c r="Y122" s="2"/>
      <c r="Z122" s="2"/>
      <c r="AA122" s="2"/>
      <c r="AB122" s="2"/>
      <c r="AC122" s="2"/>
      <c r="AD122" s="2"/>
      <c r="AE122" s="2"/>
      <c r="AF122" s="2"/>
      <c r="AG122" s="2"/>
      <c r="AH122" s="2"/>
      <c r="AI122" s="2"/>
      <c r="AJ122" s="2"/>
      <c r="AK122" s="2"/>
      <c r="AL122" s="2"/>
      <c r="AM122" s="2"/>
      <c r="AN122" s="2"/>
      <c r="AO122" s="2"/>
      <c r="AP122" s="2"/>
      <c r="AQ122" s="2"/>
      <c r="AR122" s="2"/>
      <c r="AS122" s="2"/>
      <c r="AT122" s="2"/>
      <c r="AU122" s="2"/>
      <c r="AV122" s="2"/>
      <c r="AW122" s="2"/>
      <c r="AX122" s="2"/>
      <c r="AY122" s="2"/>
      <c r="AZ122" s="2"/>
      <c r="BA122" s="2"/>
      <c r="BB122" s="2"/>
      <c r="BC122" s="2"/>
      <c r="BD122" s="2"/>
      <c r="BE122" s="2"/>
    </row>
    <row r="123" spans="1:57" ht="91.15" customHeight="1">
      <c r="A123" s="581" t="s">
        <v>659</v>
      </c>
      <c r="B123" s="581"/>
      <c r="C123" s="581"/>
      <c r="D123" s="581"/>
      <c r="E123" s="581"/>
      <c r="F123" s="581"/>
      <c r="G123" s="581"/>
      <c r="H123" s="581"/>
      <c r="I123" s="581"/>
      <c r="J123" s="581"/>
      <c r="K123" s="581"/>
      <c r="L123" s="581"/>
      <c r="M123" s="581"/>
      <c r="N123" s="581"/>
      <c r="O123" s="581"/>
      <c r="P123" s="581"/>
      <c r="R123" s="2"/>
      <c r="S123" s="2"/>
      <c r="T123" s="2"/>
      <c r="U123" s="2"/>
      <c r="V123" s="2"/>
      <c r="W123" s="2"/>
      <c r="X123" s="2"/>
      <c r="Y123" s="2"/>
      <c r="Z123" s="2"/>
      <c r="AA123" s="2"/>
      <c r="AB123" s="2"/>
      <c r="AC123" s="2"/>
      <c r="AD123" s="2"/>
      <c r="AE123" s="2"/>
      <c r="AF123" s="2"/>
      <c r="AG123" s="2"/>
      <c r="AH123" s="2"/>
      <c r="AI123" s="2"/>
      <c r="AJ123" s="2"/>
      <c r="AK123" s="2"/>
      <c r="AL123" s="2"/>
      <c r="AM123" s="2"/>
      <c r="AN123" s="2"/>
      <c r="AO123" s="2"/>
      <c r="AP123" s="2"/>
      <c r="AQ123" s="2"/>
      <c r="AR123" s="2"/>
      <c r="AS123" s="2"/>
      <c r="AT123" s="2"/>
      <c r="AU123" s="2"/>
      <c r="AV123" s="2"/>
      <c r="AW123" s="2"/>
      <c r="AX123" s="2"/>
      <c r="AY123" s="2"/>
      <c r="AZ123" s="2"/>
      <c r="BA123" s="2"/>
      <c r="BB123" s="2"/>
      <c r="BC123" s="2"/>
      <c r="BD123" s="2"/>
      <c r="BE123" s="2"/>
    </row>
    <row r="124" spans="1:57" ht="108" customHeight="1">
      <c r="A124" s="581"/>
      <c r="B124" s="581"/>
      <c r="C124" s="581"/>
      <c r="D124" s="581"/>
      <c r="E124" s="581"/>
      <c r="F124" s="581"/>
      <c r="G124" s="581"/>
      <c r="H124" s="581"/>
      <c r="I124" s="581"/>
      <c r="J124" s="581"/>
      <c r="K124" s="581"/>
      <c r="L124" s="581"/>
      <c r="M124" s="581"/>
      <c r="N124" s="581"/>
      <c r="O124" s="581"/>
      <c r="P124" s="581"/>
      <c r="R124" s="2"/>
      <c r="S124" s="2"/>
      <c r="T124" s="2"/>
      <c r="U124" s="2"/>
      <c r="V124" s="2"/>
      <c r="W124" s="2"/>
      <c r="X124" s="2"/>
      <c r="Y124" s="2"/>
      <c r="Z124" s="2"/>
      <c r="AA124" s="2"/>
      <c r="AB124" s="2"/>
      <c r="AC124" s="2"/>
      <c r="AD124" s="2"/>
      <c r="AE124" s="2"/>
      <c r="AF124" s="2"/>
      <c r="AG124" s="2"/>
      <c r="AH124" s="2"/>
      <c r="AI124" s="2"/>
      <c r="AJ124" s="2"/>
      <c r="AK124" s="2"/>
      <c r="AL124" s="2"/>
      <c r="AM124" s="2"/>
      <c r="AN124" s="2"/>
      <c r="AO124" s="2"/>
      <c r="AP124" s="2"/>
      <c r="AQ124" s="2"/>
      <c r="AR124" s="2"/>
      <c r="AS124" s="2"/>
      <c r="AT124" s="2"/>
      <c r="AU124" s="2"/>
      <c r="AV124" s="2"/>
      <c r="AW124" s="2"/>
      <c r="AX124" s="2"/>
      <c r="AY124" s="2"/>
      <c r="AZ124" s="2"/>
      <c r="BA124" s="2"/>
      <c r="BB124" s="2"/>
      <c r="BC124" s="2"/>
      <c r="BD124" s="2"/>
      <c r="BE124" s="2"/>
    </row>
    <row r="125" spans="1:57" ht="14.25">
      <c r="A125" s="237"/>
      <c r="R125" s="2"/>
      <c r="S125" s="2"/>
      <c r="T125" s="2"/>
      <c r="U125" s="2"/>
      <c r="V125" s="2"/>
      <c r="W125" s="2"/>
      <c r="X125" s="2"/>
      <c r="Y125" s="2"/>
      <c r="Z125" s="2"/>
      <c r="AA125" s="2"/>
      <c r="AB125" s="2"/>
      <c r="AC125" s="2"/>
    </row>
    <row r="126" spans="1:57" ht="14.25">
      <c r="R126" s="2"/>
      <c r="S126" s="2"/>
      <c r="T126" s="2"/>
      <c r="U126" s="2"/>
      <c r="V126" s="2"/>
      <c r="W126" s="2"/>
      <c r="X126" s="2"/>
      <c r="Y126" s="2"/>
      <c r="Z126" s="2"/>
      <c r="AA126" s="2"/>
      <c r="AB126" s="2"/>
      <c r="AC126" s="2"/>
    </row>
    <row r="127" spans="1:57" ht="14.25">
      <c r="R127" s="2"/>
      <c r="S127" s="2"/>
      <c r="T127" s="2"/>
      <c r="U127" s="2"/>
      <c r="V127" s="2"/>
      <c r="W127" s="2"/>
      <c r="X127" s="2"/>
      <c r="Y127" s="2"/>
      <c r="Z127" s="2"/>
      <c r="AA127" s="2"/>
      <c r="AB127" s="2"/>
      <c r="AC127" s="2"/>
    </row>
    <row r="128" spans="1:57" ht="14.25">
      <c r="R128" s="2"/>
      <c r="S128" s="2"/>
      <c r="T128" s="2"/>
      <c r="U128" s="2"/>
      <c r="V128" s="2"/>
      <c r="W128" s="2"/>
      <c r="X128" s="2"/>
      <c r="Y128" s="2"/>
      <c r="Z128" s="2"/>
      <c r="AA128" s="2"/>
      <c r="AB128" s="2"/>
      <c r="AC128" s="2"/>
    </row>
    <row r="129" spans="18:29" ht="14.25">
      <c r="R129" s="2"/>
      <c r="S129" s="2"/>
      <c r="T129" s="2"/>
      <c r="U129" s="2"/>
      <c r="V129" s="2"/>
      <c r="W129" s="2"/>
      <c r="X129" s="2"/>
      <c r="Y129" s="2"/>
      <c r="Z129" s="2"/>
      <c r="AA129" s="2"/>
      <c r="AB129" s="2"/>
      <c r="AC129" s="2"/>
    </row>
    <row r="130" spans="18:29" ht="14.25">
      <c r="R130" s="2"/>
      <c r="S130" s="2"/>
      <c r="T130" s="2"/>
      <c r="U130" s="2"/>
      <c r="V130" s="2"/>
      <c r="W130" s="2"/>
      <c r="X130" s="2"/>
      <c r="Y130" s="2"/>
      <c r="Z130" s="2"/>
      <c r="AA130" s="2"/>
      <c r="AB130" s="2"/>
      <c r="AC130" s="2"/>
    </row>
    <row r="131" spans="18:29" ht="14.25">
      <c r="R131" s="2"/>
      <c r="S131" s="2"/>
      <c r="T131" s="2"/>
      <c r="U131" s="2"/>
      <c r="V131" s="2"/>
      <c r="W131" s="2"/>
      <c r="X131" s="2"/>
      <c r="Y131" s="2"/>
      <c r="Z131" s="2"/>
      <c r="AA131" s="2"/>
      <c r="AB131" s="2"/>
      <c r="AC131" s="2"/>
    </row>
    <row r="132" spans="18:29" ht="14.25">
      <c r="R132" s="2"/>
      <c r="S132" s="2"/>
      <c r="T132" s="2"/>
      <c r="U132" s="2"/>
      <c r="V132" s="2"/>
      <c r="W132" s="2"/>
      <c r="X132" s="2"/>
      <c r="Y132" s="2"/>
      <c r="Z132" s="2"/>
      <c r="AA132" s="2"/>
      <c r="AB132" s="2"/>
      <c r="AC132" s="2"/>
    </row>
    <row r="133" spans="18:29" ht="14.25">
      <c r="R133" s="2"/>
      <c r="S133" s="2"/>
      <c r="T133" s="2"/>
      <c r="U133" s="2"/>
      <c r="V133" s="2"/>
      <c r="W133" s="2"/>
      <c r="X133" s="2"/>
      <c r="Y133" s="2"/>
      <c r="Z133" s="2"/>
      <c r="AA133" s="2"/>
      <c r="AB133" s="2"/>
      <c r="AC133" s="2"/>
    </row>
    <row r="134" spans="18:29" ht="14.25">
      <c r="R134" s="2"/>
      <c r="S134" s="2"/>
      <c r="T134" s="2"/>
      <c r="U134" s="2"/>
      <c r="V134" s="2"/>
      <c r="W134" s="2"/>
      <c r="X134" s="2"/>
      <c r="Y134" s="2"/>
      <c r="Z134" s="2"/>
      <c r="AA134" s="2"/>
      <c r="AB134" s="2"/>
      <c r="AC134" s="2"/>
    </row>
    <row r="135" spans="18:29" ht="14.25">
      <c r="R135" s="2"/>
      <c r="S135" s="2"/>
      <c r="T135" s="2"/>
      <c r="U135" s="2"/>
      <c r="V135" s="2"/>
      <c r="W135" s="2"/>
      <c r="X135" s="2"/>
      <c r="Y135" s="2"/>
      <c r="Z135" s="2"/>
      <c r="AA135" s="2"/>
      <c r="AB135" s="2"/>
      <c r="AC135" s="2"/>
    </row>
    <row r="136" spans="18:29" ht="14.25">
      <c r="R136" s="2"/>
      <c r="S136" s="2"/>
      <c r="T136" s="2"/>
      <c r="U136" s="2"/>
      <c r="V136" s="2"/>
      <c r="W136" s="2"/>
      <c r="X136" s="2"/>
      <c r="Y136" s="2"/>
      <c r="Z136" s="2"/>
      <c r="AA136" s="2"/>
      <c r="AB136" s="2"/>
      <c r="AC136" s="2"/>
    </row>
    <row r="137" spans="18:29" ht="14.25">
      <c r="R137" s="2"/>
      <c r="S137" s="2"/>
      <c r="T137" s="2"/>
      <c r="U137" s="2"/>
      <c r="V137" s="2"/>
      <c r="W137" s="2"/>
      <c r="X137" s="2"/>
      <c r="Y137" s="2"/>
      <c r="Z137" s="2"/>
      <c r="AA137" s="2"/>
      <c r="AB137" s="2"/>
      <c r="AC137" s="2"/>
    </row>
    <row r="138" spans="18:29" ht="14.25">
      <c r="R138" s="2"/>
      <c r="S138" s="2"/>
      <c r="T138" s="2"/>
      <c r="U138" s="2"/>
      <c r="V138" s="2"/>
      <c r="W138" s="2"/>
      <c r="X138" s="2"/>
      <c r="Y138" s="2"/>
      <c r="Z138" s="2"/>
      <c r="AA138" s="2"/>
      <c r="AB138" s="2"/>
      <c r="AC138" s="2"/>
    </row>
    <row r="139" spans="18:29" ht="14.25">
      <c r="R139" s="2"/>
      <c r="S139" s="2"/>
      <c r="T139" s="2"/>
      <c r="U139" s="2"/>
      <c r="V139" s="2"/>
      <c r="W139" s="2"/>
      <c r="X139" s="2"/>
      <c r="Y139" s="2"/>
      <c r="Z139" s="2"/>
      <c r="AA139" s="2"/>
      <c r="AB139" s="2"/>
      <c r="AC139" s="2"/>
    </row>
    <row r="140" spans="18:29" ht="14.25">
      <c r="R140" s="2"/>
      <c r="S140" s="2"/>
      <c r="T140" s="2"/>
      <c r="U140" s="2"/>
      <c r="V140" s="2"/>
      <c r="W140" s="2"/>
      <c r="X140" s="2"/>
      <c r="Y140" s="2"/>
      <c r="Z140" s="2"/>
      <c r="AA140" s="2"/>
      <c r="AB140" s="2"/>
      <c r="AC140" s="2"/>
    </row>
    <row r="141" spans="18:29" ht="14.25">
      <c r="R141" s="2"/>
      <c r="S141" s="2"/>
      <c r="T141" s="2"/>
      <c r="U141" s="2"/>
      <c r="V141" s="2"/>
      <c r="W141" s="2"/>
      <c r="X141" s="2"/>
      <c r="Y141" s="2"/>
      <c r="Z141" s="2"/>
      <c r="AA141" s="2"/>
      <c r="AB141" s="2"/>
      <c r="AC141" s="2"/>
    </row>
    <row r="142" spans="18:29" ht="14.25">
      <c r="R142" s="2"/>
      <c r="S142" s="2"/>
      <c r="T142" s="2"/>
      <c r="U142" s="2"/>
      <c r="V142" s="2"/>
      <c r="W142" s="2"/>
      <c r="X142" s="2"/>
      <c r="Y142" s="2"/>
      <c r="Z142" s="2"/>
      <c r="AA142" s="2"/>
      <c r="AB142" s="2"/>
      <c r="AC142" s="2"/>
    </row>
    <row r="143" spans="18:29" ht="14.25">
      <c r="R143" s="2"/>
      <c r="S143" s="2"/>
      <c r="T143" s="2"/>
      <c r="U143" s="2"/>
      <c r="V143" s="2"/>
      <c r="W143" s="2"/>
      <c r="X143" s="2"/>
      <c r="Y143" s="2"/>
      <c r="Z143" s="2"/>
      <c r="AA143" s="2"/>
      <c r="AB143" s="2"/>
      <c r="AC143" s="2"/>
    </row>
    <row r="144" spans="18:29" ht="14.25">
      <c r="R144" s="2"/>
      <c r="S144" s="2"/>
      <c r="T144" s="2"/>
      <c r="U144" s="2"/>
      <c r="V144" s="2"/>
      <c r="W144" s="2"/>
      <c r="X144" s="2"/>
      <c r="Y144" s="2"/>
      <c r="Z144" s="2"/>
      <c r="AA144" s="2"/>
      <c r="AB144" s="2"/>
      <c r="AC144" s="2"/>
    </row>
    <row r="145" spans="18:57" ht="14.25">
      <c r="R145" s="2"/>
      <c r="S145" s="2"/>
      <c r="T145" s="2"/>
      <c r="U145" s="2"/>
      <c r="V145" s="2"/>
      <c r="W145" s="2"/>
      <c r="X145" s="2"/>
      <c r="Y145" s="2"/>
      <c r="Z145" s="2"/>
      <c r="AA145" s="2"/>
      <c r="AB145" s="2"/>
      <c r="AC145" s="2"/>
    </row>
    <row r="146" spans="18:57" ht="14.25">
      <c r="R146" s="2"/>
      <c r="S146" s="2"/>
      <c r="T146" s="2"/>
      <c r="U146" s="2"/>
      <c r="V146" s="2"/>
      <c r="W146" s="2"/>
      <c r="X146" s="2"/>
      <c r="Y146" s="2"/>
      <c r="Z146" s="2"/>
      <c r="AA146" s="2"/>
      <c r="AB146" s="2"/>
      <c r="AC146" s="2"/>
    </row>
    <row r="147" spans="18:57" ht="14.25">
      <c r="R147" s="2"/>
      <c r="S147" s="2"/>
      <c r="T147" s="2"/>
      <c r="U147" s="2"/>
      <c r="V147" s="2"/>
      <c r="W147" s="2"/>
      <c r="X147" s="2"/>
      <c r="Y147" s="2"/>
      <c r="Z147" s="2"/>
      <c r="AA147" s="2"/>
      <c r="AB147" s="2"/>
      <c r="AC147" s="2"/>
    </row>
    <row r="148" spans="18:57" ht="14.25">
      <c r="R148" s="2"/>
      <c r="S148" s="2"/>
      <c r="T148" s="2"/>
      <c r="U148" s="2"/>
      <c r="V148" s="2"/>
      <c r="W148" s="2"/>
      <c r="X148" s="2"/>
      <c r="Y148" s="2"/>
      <c r="Z148" s="2"/>
      <c r="AA148" s="2"/>
      <c r="AB148" s="2"/>
      <c r="AC148" s="2"/>
    </row>
    <row r="149" spans="18:57" ht="14.25">
      <c r="R149" s="2"/>
      <c r="S149" s="2"/>
      <c r="T149" s="2"/>
      <c r="U149" s="2"/>
      <c r="V149" s="2"/>
      <c r="W149" s="2"/>
      <c r="X149" s="2"/>
      <c r="Y149" s="2"/>
      <c r="Z149" s="2"/>
      <c r="AA149" s="2"/>
      <c r="AB149" s="2"/>
      <c r="AC149" s="2"/>
    </row>
    <row r="150" spans="18:57" ht="14.25">
      <c r="R150" s="2"/>
      <c r="S150" s="2"/>
      <c r="T150" s="2"/>
      <c r="U150" s="2"/>
      <c r="V150" s="2"/>
      <c r="W150" s="2"/>
      <c r="X150" s="2"/>
      <c r="Y150" s="2"/>
      <c r="Z150" s="2"/>
      <c r="AA150" s="2"/>
      <c r="AB150" s="2"/>
      <c r="AC150" s="2"/>
    </row>
    <row r="151" spans="18:57" ht="14.25">
      <c r="R151" s="2"/>
      <c r="S151" s="2"/>
      <c r="T151" s="2"/>
      <c r="U151" s="2"/>
      <c r="V151" s="2"/>
      <c r="W151" s="2"/>
      <c r="X151" s="2"/>
      <c r="Y151" s="2"/>
      <c r="Z151" s="2"/>
      <c r="AA151" s="2"/>
      <c r="AB151" s="2"/>
      <c r="AC151" s="2"/>
      <c r="AD151" s="2"/>
      <c r="AE151" s="2"/>
      <c r="AF151" s="2"/>
      <c r="AG151" s="2"/>
      <c r="AH151" s="2"/>
      <c r="AI151" s="2"/>
      <c r="AJ151" s="2"/>
      <c r="AK151" s="2"/>
      <c r="AL151" s="2"/>
      <c r="AM151" s="2"/>
      <c r="AN151" s="2"/>
      <c r="AO151" s="2"/>
      <c r="AP151" s="2"/>
      <c r="AQ151" s="2"/>
      <c r="AR151" s="2"/>
      <c r="AS151" s="2"/>
      <c r="AT151" s="2"/>
      <c r="AU151" s="2"/>
      <c r="AV151" s="2"/>
      <c r="AW151" s="2"/>
      <c r="AX151" s="2"/>
      <c r="AY151" s="2"/>
      <c r="AZ151" s="2"/>
      <c r="BA151" s="2"/>
      <c r="BB151" s="2"/>
      <c r="BC151" s="2"/>
      <c r="BD151" s="2"/>
      <c r="BE151" s="2"/>
    </row>
    <row r="152" spans="18:57" ht="14.25">
      <c r="BE152" s="2"/>
    </row>
    <row r="153" spans="18:57" ht="14.25">
      <c r="BE153" s="2"/>
    </row>
  </sheetData>
  <mergeCells count="295">
    <mergeCell ref="A120:P120"/>
    <mergeCell ref="A122:M122"/>
    <mergeCell ref="A123:P124"/>
    <mergeCell ref="A101:D101"/>
    <mergeCell ref="E101:M101"/>
    <mergeCell ref="N101:O101"/>
    <mergeCell ref="A103:M103"/>
    <mergeCell ref="A113:P113"/>
    <mergeCell ref="L109:P109"/>
    <mergeCell ref="B110:C110"/>
    <mergeCell ref="D110:H110"/>
    <mergeCell ref="J110:K110"/>
    <mergeCell ref="L110:P110"/>
    <mergeCell ref="B111:C111"/>
    <mergeCell ref="D111:H111"/>
    <mergeCell ref="J111:K111"/>
    <mergeCell ref="L111:P111"/>
    <mergeCell ref="B112:C112"/>
    <mergeCell ref="D112:H112"/>
    <mergeCell ref="J112:K112"/>
    <mergeCell ref="L112:P112"/>
    <mergeCell ref="A114:P114"/>
    <mergeCell ref="A119:P119"/>
    <mergeCell ref="A104:P104"/>
    <mergeCell ref="A98:M98"/>
    <mergeCell ref="A99:D99"/>
    <mergeCell ref="E99:M99"/>
    <mergeCell ref="N99:P99"/>
    <mergeCell ref="A100:D100"/>
    <mergeCell ref="E100:M100"/>
    <mergeCell ref="N100:O100"/>
    <mergeCell ref="A86:D87"/>
    <mergeCell ref="B88:D88"/>
    <mergeCell ref="A89:D90"/>
    <mergeCell ref="A91:D92"/>
    <mergeCell ref="A93:D94"/>
    <mergeCell ref="A95:D96"/>
    <mergeCell ref="A77:P77"/>
    <mergeCell ref="A79:M79"/>
    <mergeCell ref="A80:D80"/>
    <mergeCell ref="A81:D82"/>
    <mergeCell ref="A83:D84"/>
    <mergeCell ref="B85:D85"/>
    <mergeCell ref="A74:P74"/>
    <mergeCell ref="A76:C76"/>
    <mergeCell ref="D76:E76"/>
    <mergeCell ref="G76:H76"/>
    <mergeCell ref="J76:K76"/>
    <mergeCell ref="M76:N76"/>
    <mergeCell ref="A66:D67"/>
    <mergeCell ref="E66:F67"/>
    <mergeCell ref="G66:H67"/>
    <mergeCell ref="I66:J66"/>
    <mergeCell ref="K66:L66"/>
    <mergeCell ref="M66:N66"/>
    <mergeCell ref="O66:P66"/>
    <mergeCell ref="I67:J67"/>
    <mergeCell ref="K67:L67"/>
    <mergeCell ref="M67:N67"/>
    <mergeCell ref="O67:P67"/>
    <mergeCell ref="O68:P69"/>
    <mergeCell ref="G69:H69"/>
    <mergeCell ref="A70:P70"/>
    <mergeCell ref="A71:P71"/>
    <mergeCell ref="A72:P72"/>
    <mergeCell ref="A73:P73"/>
    <mergeCell ref="A68:D69"/>
    <mergeCell ref="E68:F69"/>
    <mergeCell ref="G68:H68"/>
    <mergeCell ref="I68:J69"/>
    <mergeCell ref="K68:L69"/>
    <mergeCell ref="M68:N69"/>
    <mergeCell ref="A62:D65"/>
    <mergeCell ref="E62:F65"/>
    <mergeCell ref="G62:H62"/>
    <mergeCell ref="I62:J62"/>
    <mergeCell ref="K62:L62"/>
    <mergeCell ref="M62:N62"/>
    <mergeCell ref="O62:P62"/>
    <mergeCell ref="M63:N65"/>
    <mergeCell ref="O63:P65"/>
    <mergeCell ref="G63:H65"/>
    <mergeCell ref="I63:J65"/>
    <mergeCell ref="K63:L65"/>
    <mergeCell ref="O59:P59"/>
    <mergeCell ref="A60:D61"/>
    <mergeCell ref="E60:F61"/>
    <mergeCell ref="G60:H60"/>
    <mergeCell ref="I60:J60"/>
    <mergeCell ref="K60:L60"/>
    <mergeCell ref="M60:N60"/>
    <mergeCell ref="O60:P60"/>
    <mergeCell ref="G61:H61"/>
    <mergeCell ref="I61:J61"/>
    <mergeCell ref="A58:D59"/>
    <mergeCell ref="G58:H59"/>
    <mergeCell ref="I58:J58"/>
    <mergeCell ref="K58:L58"/>
    <mergeCell ref="M58:N58"/>
    <mergeCell ref="O58:P58"/>
    <mergeCell ref="E59:F59"/>
    <mergeCell ref="I59:J59"/>
    <mergeCell ref="K59:L59"/>
    <mergeCell ref="M59:N59"/>
    <mergeCell ref="K61:L61"/>
    <mergeCell ref="M61:N61"/>
    <mergeCell ref="O61:P61"/>
    <mergeCell ref="O55:P55"/>
    <mergeCell ref="G56:H57"/>
    <mergeCell ref="I56:J57"/>
    <mergeCell ref="K56:L57"/>
    <mergeCell ref="M56:N57"/>
    <mergeCell ref="O56:P57"/>
    <mergeCell ref="A55:D57"/>
    <mergeCell ref="E55:F57"/>
    <mergeCell ref="G55:H55"/>
    <mergeCell ref="I55:J55"/>
    <mergeCell ref="K55:L55"/>
    <mergeCell ref="M55:N55"/>
    <mergeCell ref="O53:P53"/>
    <mergeCell ref="G54:H54"/>
    <mergeCell ref="I54:J54"/>
    <mergeCell ref="K54:L54"/>
    <mergeCell ref="M54:N54"/>
    <mergeCell ref="O54:P54"/>
    <mergeCell ref="A53:D54"/>
    <mergeCell ref="E53:F54"/>
    <mergeCell ref="G53:H53"/>
    <mergeCell ref="I53:J53"/>
    <mergeCell ref="K53:L53"/>
    <mergeCell ref="M53:N53"/>
    <mergeCell ref="O51:P51"/>
    <mergeCell ref="G52:H52"/>
    <mergeCell ref="I52:J52"/>
    <mergeCell ref="K52:L52"/>
    <mergeCell ref="M52:N52"/>
    <mergeCell ref="O52:P52"/>
    <mergeCell ref="B51:D52"/>
    <mergeCell ref="E51:F52"/>
    <mergeCell ref="G51:H51"/>
    <mergeCell ref="I51:J51"/>
    <mergeCell ref="K51:L51"/>
    <mergeCell ref="M51:N51"/>
    <mergeCell ref="O49:P49"/>
    <mergeCell ref="E50:F50"/>
    <mergeCell ref="G50:H50"/>
    <mergeCell ref="I50:J50"/>
    <mergeCell ref="K50:L50"/>
    <mergeCell ref="M50:N50"/>
    <mergeCell ref="O50:P50"/>
    <mergeCell ref="O47:P47"/>
    <mergeCell ref="E48:F48"/>
    <mergeCell ref="G48:H48"/>
    <mergeCell ref="I48:J48"/>
    <mergeCell ref="K48:L48"/>
    <mergeCell ref="M48:N48"/>
    <mergeCell ref="O48:P48"/>
    <mergeCell ref="A47:D50"/>
    <mergeCell ref="E47:F47"/>
    <mergeCell ref="G47:H47"/>
    <mergeCell ref="I47:J47"/>
    <mergeCell ref="K47:L47"/>
    <mergeCell ref="M47:N47"/>
    <mergeCell ref="E49:F49"/>
    <mergeCell ref="G49:H49"/>
    <mergeCell ref="I49:J49"/>
    <mergeCell ref="K49:L49"/>
    <mergeCell ref="M49:N49"/>
    <mergeCell ref="O45:P45"/>
    <mergeCell ref="E46:F46"/>
    <mergeCell ref="G46:H46"/>
    <mergeCell ref="I46:J46"/>
    <mergeCell ref="K46:L46"/>
    <mergeCell ref="M46:N46"/>
    <mergeCell ref="O46:P46"/>
    <mergeCell ref="O43:P43"/>
    <mergeCell ref="E44:F44"/>
    <mergeCell ref="G44:H44"/>
    <mergeCell ref="I44:J44"/>
    <mergeCell ref="K44:L44"/>
    <mergeCell ref="M44:N44"/>
    <mergeCell ref="O44:P44"/>
    <mergeCell ref="A43:D46"/>
    <mergeCell ref="E43:F43"/>
    <mergeCell ref="G43:H43"/>
    <mergeCell ref="I43:J43"/>
    <mergeCell ref="K43:L43"/>
    <mergeCell ref="M43:N43"/>
    <mergeCell ref="E45:F45"/>
    <mergeCell ref="G45:H45"/>
    <mergeCell ref="I45:J45"/>
    <mergeCell ref="K45:L45"/>
    <mergeCell ref="M45:N45"/>
    <mergeCell ref="K42:L42"/>
    <mergeCell ref="M42:N42"/>
    <mergeCell ref="O42:P42"/>
    <mergeCell ref="G40:H40"/>
    <mergeCell ref="I40:J40"/>
    <mergeCell ref="K40:L40"/>
    <mergeCell ref="M40:N40"/>
    <mergeCell ref="O40:P40"/>
    <mergeCell ref="E41:F41"/>
    <mergeCell ref="G41:H41"/>
    <mergeCell ref="I41:J41"/>
    <mergeCell ref="K41:L41"/>
    <mergeCell ref="M41:N41"/>
    <mergeCell ref="M38:N38"/>
    <mergeCell ref="O38:P38"/>
    <mergeCell ref="A39:D42"/>
    <mergeCell ref="E39:F39"/>
    <mergeCell ref="G39:H39"/>
    <mergeCell ref="I39:J39"/>
    <mergeCell ref="K39:L39"/>
    <mergeCell ref="M39:N39"/>
    <mergeCell ref="O39:P39"/>
    <mergeCell ref="E40:F40"/>
    <mergeCell ref="A37:D38"/>
    <mergeCell ref="G37:H37"/>
    <mergeCell ref="I37:J37"/>
    <mergeCell ref="K37:L37"/>
    <mergeCell ref="M37:N37"/>
    <mergeCell ref="O37:P37"/>
    <mergeCell ref="E38:F38"/>
    <mergeCell ref="G38:H38"/>
    <mergeCell ref="I38:J38"/>
    <mergeCell ref="K38:L38"/>
    <mergeCell ref="O41:P41"/>
    <mergeCell ref="E42:F42"/>
    <mergeCell ref="G42:H42"/>
    <mergeCell ref="I42:J42"/>
    <mergeCell ref="A34:P34"/>
    <mergeCell ref="A36:D36"/>
    <mergeCell ref="E36:F36"/>
    <mergeCell ref="G36:H36"/>
    <mergeCell ref="I36:J36"/>
    <mergeCell ref="K36:L36"/>
    <mergeCell ref="M36:N36"/>
    <mergeCell ref="O36:P36"/>
    <mergeCell ref="A30:M30"/>
    <mergeCell ref="M35:N35"/>
    <mergeCell ref="O35:P35"/>
    <mergeCell ref="T30:T32"/>
    <mergeCell ref="B31:C31"/>
    <mergeCell ref="D31:P31"/>
    <mergeCell ref="B32:C32"/>
    <mergeCell ref="D32:P32"/>
    <mergeCell ref="A23:M23"/>
    <mergeCell ref="N24:P24"/>
    <mergeCell ref="B24:M24"/>
    <mergeCell ref="B25:M25"/>
    <mergeCell ref="N25:P25"/>
    <mergeCell ref="B26:M26"/>
    <mergeCell ref="N26:P26"/>
    <mergeCell ref="B27:M27"/>
    <mergeCell ref="N27:P27"/>
    <mergeCell ref="B28:M28"/>
    <mergeCell ref="N28:P28"/>
    <mergeCell ref="B29:M29"/>
    <mergeCell ref="N29:P29"/>
    <mergeCell ref="A12:P12"/>
    <mergeCell ref="A14:P14"/>
    <mergeCell ref="A16:P16"/>
    <mergeCell ref="A18:P18"/>
    <mergeCell ref="B19:P19"/>
    <mergeCell ref="D21:F21"/>
    <mergeCell ref="G21:K21"/>
    <mergeCell ref="N2:O2"/>
    <mergeCell ref="H8:I8"/>
    <mergeCell ref="J8:P8"/>
    <mergeCell ref="H9:I9"/>
    <mergeCell ref="J9:P9"/>
    <mergeCell ref="A5:P5"/>
    <mergeCell ref="A6:P6"/>
    <mergeCell ref="A105:C105"/>
    <mergeCell ref="D105:H105"/>
    <mergeCell ref="I105:K105"/>
    <mergeCell ref="L105:P105"/>
    <mergeCell ref="B106:C106"/>
    <mergeCell ref="D106:H106"/>
    <mergeCell ref="J106:K106"/>
    <mergeCell ref="L106:P106"/>
    <mergeCell ref="B107:C107"/>
    <mergeCell ref="D107:H107"/>
    <mergeCell ref="J107:K107"/>
    <mergeCell ref="L107:P107"/>
    <mergeCell ref="A118:P118"/>
    <mergeCell ref="B108:C108"/>
    <mergeCell ref="D108:H108"/>
    <mergeCell ref="J108:K108"/>
    <mergeCell ref="L108:P108"/>
    <mergeCell ref="B109:C109"/>
    <mergeCell ref="D109:H109"/>
    <mergeCell ref="J109:K109"/>
    <mergeCell ref="A115:P115"/>
    <mergeCell ref="A117:M117"/>
  </mergeCells>
  <phoneticPr fontId="3"/>
  <dataValidations count="2">
    <dataValidation type="list" allowBlank="1" showInputMessage="1" showErrorMessage="1" sqref="H9:I9" xr:uid="{194E51AB-7549-431E-98B9-950CC0DB2630}">
      <formula1>$U$7:$U$12</formula1>
    </dataValidation>
    <dataValidation type="list" allowBlank="1" showInputMessage="1" showErrorMessage="1" sqref="O35:P35" xr:uid="{3694B586-785C-4831-BAA1-DE42EAB764E2}">
      <formula1>$Q$35:$T$35</formula1>
    </dataValidation>
  </dataValidations>
  <pageMargins left="0.7" right="0.7" top="0.75" bottom="0.75" header="0.3" footer="0.3"/>
  <pageSetup paperSize="9" scale="98" orientation="portrait" r:id="rId1"/>
  <rowBreaks count="4" manualBreakCount="4">
    <brk id="33" max="15" man="1"/>
    <brk id="78" max="15" man="1"/>
    <brk id="97" max="15" man="1"/>
    <brk id="124" max="15" man="1"/>
  </rowBreaks>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7D1B28-00B7-4710-892E-DF87E0D29C23}">
  <sheetPr>
    <tabColor rgb="FF92D050"/>
    <pageSetUpPr fitToPage="1"/>
  </sheetPr>
  <dimension ref="A1:AH151"/>
  <sheetViews>
    <sheetView view="pageBreakPreview" topLeftCell="A119" zoomScaleNormal="100" zoomScaleSheetLayoutView="100" workbookViewId="0">
      <selection activeCell="J146" sqref="J146"/>
    </sheetView>
  </sheetViews>
  <sheetFormatPr defaultColWidth="8.75" defaultRowHeight="13.5"/>
  <cols>
    <col min="1" max="1" width="5.25" style="239" customWidth="1"/>
    <col min="2" max="2" width="6.375" style="239" customWidth="1"/>
    <col min="3" max="3" width="14.875" style="239" customWidth="1"/>
    <col min="4" max="4" width="9.5" style="239" bestFit="1" customWidth="1"/>
    <col min="5" max="5" width="8.25" style="239" customWidth="1"/>
    <col min="6" max="6" width="6.375" style="239" customWidth="1"/>
    <col min="7" max="7" width="9.625" style="239" bestFit="1" customWidth="1"/>
    <col min="8" max="8" width="8.25" style="239" customWidth="1"/>
    <col min="9" max="9" width="6.375" style="239" customWidth="1"/>
    <col min="10" max="10" width="9.625" style="239" bestFit="1" customWidth="1"/>
    <col min="11" max="11" width="8.25" style="239" customWidth="1"/>
    <col min="12" max="12" width="6.375" style="239" customWidth="1"/>
    <col min="13" max="16384" width="8.75" style="239"/>
  </cols>
  <sheetData>
    <row r="1" spans="1:12">
      <c r="A1" s="238" t="s">
        <v>660</v>
      </c>
      <c r="B1" s="238"/>
      <c r="C1" s="238"/>
    </row>
    <row r="2" spans="1:12">
      <c r="A2" s="240"/>
      <c r="B2" s="240"/>
      <c r="C2" s="240"/>
    </row>
    <row r="3" spans="1:12">
      <c r="A3" s="240"/>
      <c r="B3" s="240"/>
      <c r="C3" s="240"/>
    </row>
    <row r="4" spans="1:12">
      <c r="A4" s="240"/>
      <c r="B4" s="240"/>
      <c r="C4" s="240"/>
    </row>
    <row r="5" spans="1:12">
      <c r="A5" s="240"/>
      <c r="B5" s="240"/>
      <c r="C5" s="240"/>
    </row>
    <row r="6" spans="1:12">
      <c r="A6" s="240"/>
      <c r="B6" s="240"/>
      <c r="C6" s="240"/>
    </row>
    <row r="7" spans="1:12">
      <c r="A7" s="240"/>
      <c r="B7" s="240"/>
      <c r="C7" s="240"/>
    </row>
    <row r="8" spans="1:12">
      <c r="A8" s="240"/>
      <c r="B8" s="240"/>
      <c r="C8" s="240"/>
    </row>
    <row r="9" spans="1:12">
      <c r="A9" s="240"/>
      <c r="B9" s="240"/>
      <c r="C9" s="240"/>
    </row>
    <row r="10" spans="1:12">
      <c r="A10" s="240"/>
      <c r="B10" s="240"/>
      <c r="C10" s="240"/>
    </row>
    <row r="11" spans="1:12" ht="32.25">
      <c r="A11" s="594" t="s">
        <v>661</v>
      </c>
      <c r="B11" s="594"/>
      <c r="C11" s="594"/>
      <c r="D11" s="595"/>
      <c r="E11" s="595"/>
      <c r="F11" s="595"/>
      <c r="G11" s="595"/>
      <c r="H11" s="595"/>
      <c r="I11" s="595"/>
      <c r="J11" s="595"/>
      <c r="K11" s="595"/>
      <c r="L11" s="595"/>
    </row>
    <row r="12" spans="1:12">
      <c r="A12" s="240"/>
      <c r="B12" s="240"/>
      <c r="C12" s="240"/>
    </row>
    <row r="13" spans="1:12">
      <c r="A13" s="240"/>
      <c r="B13" s="240"/>
      <c r="C13" s="240"/>
    </row>
    <row r="14" spans="1:12">
      <c r="A14" s="240"/>
      <c r="B14" s="240"/>
      <c r="C14" s="240"/>
    </row>
    <row r="15" spans="1:12">
      <c r="A15" s="240"/>
      <c r="B15" s="240"/>
      <c r="C15" s="240"/>
    </row>
    <row r="16" spans="1:12">
      <c r="A16" s="240"/>
      <c r="B16" s="240"/>
      <c r="C16" s="240"/>
    </row>
    <row r="17" spans="1:3">
      <c r="A17" s="240"/>
      <c r="B17" s="240"/>
      <c r="C17" s="240"/>
    </row>
    <row r="18" spans="1:3">
      <c r="A18" s="240"/>
      <c r="B18" s="240"/>
      <c r="C18" s="240"/>
    </row>
    <row r="19" spans="1:3">
      <c r="A19" s="240"/>
      <c r="B19" s="240"/>
      <c r="C19" s="240"/>
    </row>
    <row r="20" spans="1:3">
      <c r="A20" s="240"/>
      <c r="B20" s="240"/>
      <c r="C20" s="240"/>
    </row>
    <row r="21" spans="1:3">
      <c r="A21" s="240"/>
      <c r="B21" s="240"/>
      <c r="C21" s="240"/>
    </row>
    <row r="22" spans="1:3">
      <c r="A22" s="240"/>
      <c r="B22" s="240"/>
      <c r="C22" s="240"/>
    </row>
    <row r="23" spans="1:3">
      <c r="A23" s="240"/>
      <c r="B23" s="240"/>
      <c r="C23" s="240"/>
    </row>
    <row r="24" spans="1:3">
      <c r="A24" s="240"/>
      <c r="B24" s="240"/>
      <c r="C24" s="240"/>
    </row>
    <row r="25" spans="1:3">
      <c r="A25" s="240"/>
      <c r="B25" s="240"/>
      <c r="C25" s="240"/>
    </row>
    <row r="26" spans="1:3">
      <c r="A26" s="240"/>
      <c r="B26" s="240"/>
      <c r="C26" s="240"/>
    </row>
    <row r="27" spans="1:3">
      <c r="A27" s="240"/>
      <c r="B27" s="240"/>
      <c r="C27" s="240"/>
    </row>
    <row r="28" spans="1:3">
      <c r="A28" s="240"/>
      <c r="B28" s="240"/>
      <c r="C28" s="240"/>
    </row>
    <row r="29" spans="1:3">
      <c r="A29" s="240"/>
      <c r="B29" s="240"/>
      <c r="C29" s="240"/>
    </row>
    <row r="30" spans="1:3">
      <c r="A30" s="240"/>
      <c r="B30" s="240"/>
      <c r="C30" s="240"/>
    </row>
    <row r="31" spans="1:3">
      <c r="A31" s="240"/>
      <c r="B31" s="240"/>
      <c r="C31" s="240"/>
    </row>
    <row r="32" spans="1:3">
      <c r="A32" s="240"/>
      <c r="B32" s="240"/>
      <c r="C32" s="240"/>
    </row>
    <row r="33" spans="1:3">
      <c r="A33" s="240"/>
      <c r="B33" s="240"/>
      <c r="C33" s="240"/>
    </row>
    <row r="34" spans="1:3">
      <c r="A34" s="240"/>
      <c r="B34" s="240"/>
      <c r="C34" s="240"/>
    </row>
    <row r="35" spans="1:3">
      <c r="A35" s="240"/>
      <c r="B35" s="240"/>
      <c r="C35" s="240"/>
    </row>
    <row r="36" spans="1:3">
      <c r="A36" s="240"/>
      <c r="B36" s="240"/>
      <c r="C36" s="240"/>
    </row>
    <row r="37" spans="1:3">
      <c r="A37" s="240"/>
      <c r="B37" s="240"/>
      <c r="C37" s="240"/>
    </row>
    <row r="38" spans="1:3">
      <c r="A38" s="240"/>
      <c r="B38" s="240"/>
      <c r="C38" s="240"/>
    </row>
    <row r="39" spans="1:3">
      <c r="A39" s="240"/>
      <c r="B39" s="240"/>
      <c r="C39" s="240"/>
    </row>
    <row r="40" spans="1:3">
      <c r="A40" s="240"/>
      <c r="B40" s="240"/>
      <c r="C40" s="240"/>
    </row>
    <row r="41" spans="1:3">
      <c r="A41" s="240"/>
      <c r="B41" s="240"/>
      <c r="C41" s="240"/>
    </row>
    <row r="42" spans="1:3">
      <c r="A42" s="240"/>
      <c r="B42" s="240"/>
      <c r="C42" s="240"/>
    </row>
    <row r="43" spans="1:3">
      <c r="A43" s="240"/>
      <c r="B43" s="240"/>
      <c r="C43" s="240"/>
    </row>
    <row r="44" spans="1:3">
      <c r="A44" s="240"/>
      <c r="B44" s="240"/>
      <c r="C44" s="240"/>
    </row>
    <row r="45" spans="1:3">
      <c r="A45" s="240"/>
      <c r="B45" s="240"/>
      <c r="C45" s="240"/>
    </row>
    <row r="46" spans="1:3">
      <c r="A46" s="240"/>
      <c r="B46" s="240"/>
      <c r="C46" s="240"/>
    </row>
    <row r="47" spans="1:3">
      <c r="A47" s="240"/>
      <c r="B47" s="240"/>
      <c r="C47" s="240"/>
    </row>
    <row r="48" spans="1:3">
      <c r="A48" s="240"/>
      <c r="B48" s="240"/>
      <c r="C48" s="240"/>
    </row>
    <row r="49" spans="1:13">
      <c r="A49" s="240"/>
      <c r="B49" s="240"/>
      <c r="C49" s="240"/>
    </row>
    <row r="50" spans="1:13">
      <c r="A50" s="240"/>
      <c r="B50" s="240"/>
      <c r="C50" s="240"/>
    </row>
    <row r="51" spans="1:13">
      <c r="A51" s="240"/>
      <c r="B51" s="240"/>
      <c r="C51" s="240"/>
    </row>
    <row r="52" spans="1:13">
      <c r="A52" s="240"/>
      <c r="B52" s="240"/>
      <c r="C52" s="240"/>
    </row>
    <row r="53" spans="1:13" ht="24" customHeight="1">
      <c r="A53" s="596" t="s">
        <v>780</v>
      </c>
      <c r="B53" s="596"/>
      <c r="C53" s="596"/>
      <c r="D53" s="597"/>
      <c r="E53" s="597"/>
      <c r="F53" s="597"/>
      <c r="G53" s="597"/>
      <c r="H53" s="597"/>
      <c r="I53" s="597"/>
      <c r="J53" s="597"/>
      <c r="K53" s="597"/>
      <c r="L53" s="597"/>
    </row>
    <row r="54" spans="1:13" ht="24" customHeight="1">
      <c r="A54" s="598"/>
      <c r="B54" s="598"/>
      <c r="C54" s="598"/>
      <c r="D54" s="599"/>
      <c r="E54" s="599"/>
      <c r="F54" s="599"/>
      <c r="G54" s="599"/>
      <c r="H54" s="599"/>
      <c r="I54" s="599"/>
      <c r="J54" s="599"/>
      <c r="K54" s="599"/>
      <c r="L54" s="599"/>
      <c r="M54" s="24" t="s">
        <v>48</v>
      </c>
    </row>
    <row r="55" spans="1:13" ht="24">
      <c r="A55" s="242"/>
      <c r="B55" s="242"/>
      <c r="C55" s="242"/>
      <c r="D55" s="241"/>
      <c r="E55" s="241"/>
      <c r="F55" s="241"/>
      <c r="G55" s="241"/>
      <c r="H55" s="241"/>
      <c r="I55" s="241"/>
      <c r="J55" s="241"/>
      <c r="K55" s="241"/>
      <c r="L55" s="241"/>
      <c r="M55" s="24" t="s">
        <v>350</v>
      </c>
    </row>
    <row r="56" spans="1:13" ht="24" customHeight="1">
      <c r="A56" s="596" t="s">
        <v>781</v>
      </c>
      <c r="B56" s="596"/>
      <c r="C56" s="596"/>
      <c r="D56" s="597"/>
      <c r="E56" s="597"/>
      <c r="F56" s="597"/>
      <c r="G56" s="597"/>
      <c r="H56" s="597"/>
      <c r="I56" s="597"/>
      <c r="J56" s="597"/>
      <c r="K56" s="597"/>
      <c r="L56" s="597"/>
    </row>
    <row r="58" spans="1:13">
      <c r="A58" s="238"/>
      <c r="B58" s="238"/>
      <c r="C58" s="238"/>
    </row>
    <row r="59" spans="1:13" ht="18" customHeight="1">
      <c r="A59" s="600" t="s">
        <v>662</v>
      </c>
      <c r="B59" s="600"/>
      <c r="C59" s="600"/>
      <c r="D59" s="601"/>
      <c r="E59" s="601"/>
      <c r="F59" s="601"/>
      <c r="G59" s="601"/>
      <c r="H59" s="601"/>
      <c r="I59" s="601"/>
      <c r="J59" s="601"/>
      <c r="K59" s="601"/>
      <c r="L59" s="601"/>
    </row>
    <row r="60" spans="1:13" ht="18" customHeight="1">
      <c r="A60" s="243"/>
      <c r="B60" s="243"/>
      <c r="C60" s="243"/>
    </row>
    <row r="61" spans="1:13" ht="19.899999999999999" customHeight="1">
      <c r="A61" s="238" t="s">
        <v>663</v>
      </c>
      <c r="B61" s="238"/>
      <c r="C61" s="238"/>
    </row>
    <row r="62" spans="1:13" ht="21.75" customHeight="1">
      <c r="A62" s="602" t="s">
        <v>782</v>
      </c>
      <c r="B62" s="603"/>
      <c r="C62" s="603"/>
      <c r="D62" s="603"/>
      <c r="E62" s="603"/>
      <c r="F62" s="603"/>
      <c r="G62" s="603"/>
      <c r="H62" s="603"/>
      <c r="I62" s="603"/>
      <c r="J62" s="603"/>
      <c r="K62" s="603"/>
      <c r="L62" s="604"/>
    </row>
    <row r="63" spans="1:13" ht="21.75" customHeight="1">
      <c r="A63" s="611" t="s">
        <v>783</v>
      </c>
      <c r="B63" s="612"/>
      <c r="C63" s="612"/>
      <c r="D63" s="612"/>
      <c r="E63" s="612"/>
      <c r="F63" s="612"/>
      <c r="G63" s="612"/>
      <c r="H63" s="612"/>
      <c r="I63" s="612"/>
      <c r="J63" s="612"/>
      <c r="K63" s="612"/>
      <c r="L63" s="613"/>
    </row>
    <row r="64" spans="1:13" ht="21.75" customHeight="1">
      <c r="A64" s="244" t="s">
        <v>664</v>
      </c>
      <c r="B64" s="245"/>
      <c r="C64" s="245"/>
      <c r="D64" s="245"/>
      <c r="E64" s="245"/>
      <c r="F64" s="245"/>
      <c r="G64" s="245"/>
      <c r="H64" s="245"/>
      <c r="I64" s="245"/>
      <c r="J64" s="245"/>
      <c r="K64" s="245"/>
      <c r="L64" s="245"/>
    </row>
    <row r="65" spans="1:20" ht="19.899999999999999" customHeight="1">
      <c r="A65" s="246"/>
      <c r="B65" s="246"/>
      <c r="C65" s="246"/>
      <c r="D65" s="246"/>
      <c r="E65" s="246"/>
      <c r="F65" s="246"/>
      <c r="G65" s="246"/>
      <c r="H65" s="246"/>
      <c r="I65" s="246"/>
      <c r="J65" s="246"/>
      <c r="K65" s="246"/>
      <c r="L65" s="246"/>
    </row>
    <row r="66" spans="1:20" ht="19.899999999999999" customHeight="1">
      <c r="A66" s="238" t="s">
        <v>665</v>
      </c>
      <c r="B66" s="238"/>
      <c r="C66" s="238"/>
    </row>
    <row r="67" spans="1:20" ht="39.75" customHeight="1">
      <c r="A67" s="614" t="s">
        <v>784</v>
      </c>
      <c r="B67" s="615"/>
      <c r="C67" s="615"/>
      <c r="D67" s="615"/>
      <c r="E67" s="615"/>
      <c r="F67" s="615"/>
      <c r="G67" s="615"/>
      <c r="H67" s="615"/>
      <c r="I67" s="615"/>
      <c r="J67" s="615"/>
      <c r="K67" s="615"/>
      <c r="L67" s="616"/>
    </row>
    <row r="68" spans="1:20" ht="19.899999999999999" customHeight="1">
      <c r="A68" s="246"/>
      <c r="B68" s="246"/>
      <c r="C68" s="246"/>
      <c r="D68" s="246"/>
      <c r="E68" s="246"/>
      <c r="F68" s="246"/>
      <c r="G68" s="246"/>
      <c r="H68" s="246"/>
      <c r="I68" s="246"/>
      <c r="J68" s="246"/>
      <c r="K68" s="246"/>
      <c r="L68" s="246"/>
    </row>
    <row r="69" spans="1:20" ht="29.45" customHeight="1">
      <c r="A69" s="617" t="s">
        <v>666</v>
      </c>
      <c r="B69" s="617"/>
      <c r="C69" s="617"/>
      <c r="D69" s="617"/>
      <c r="E69" s="617"/>
      <c r="F69" s="617"/>
      <c r="G69" s="617"/>
      <c r="H69" s="617"/>
      <c r="I69" s="617"/>
      <c r="J69" s="617"/>
      <c r="K69" s="617"/>
      <c r="L69" s="617"/>
    </row>
    <row r="70" spans="1:20" ht="51" customHeight="1">
      <c r="A70" s="606" t="s">
        <v>785</v>
      </c>
      <c r="B70" s="607"/>
      <c r="C70" s="607"/>
      <c r="D70" s="607"/>
      <c r="E70" s="607"/>
      <c r="F70" s="607"/>
      <c r="G70" s="607"/>
      <c r="H70" s="607"/>
      <c r="I70" s="607"/>
      <c r="J70" s="607"/>
      <c r="K70" s="607"/>
      <c r="L70" s="608"/>
      <c r="M70" s="24" t="s">
        <v>209</v>
      </c>
    </row>
    <row r="71" spans="1:20" ht="39.75" customHeight="1">
      <c r="A71" s="609" t="s">
        <v>667</v>
      </c>
      <c r="B71" s="609"/>
      <c r="C71" s="609"/>
      <c r="D71" s="609"/>
      <c r="E71" s="609"/>
      <c r="F71" s="609"/>
      <c r="G71" s="609"/>
      <c r="H71" s="609"/>
      <c r="I71" s="609"/>
      <c r="J71" s="609"/>
      <c r="K71" s="609"/>
      <c r="L71" s="609"/>
    </row>
    <row r="72" spans="1:20" ht="19.899999999999999" customHeight="1">
      <c r="A72" s="246"/>
      <c r="B72" s="246"/>
      <c r="C72" s="246"/>
      <c r="D72" s="246"/>
      <c r="E72" s="246"/>
      <c r="F72" s="246"/>
      <c r="G72" s="246"/>
      <c r="H72" s="246"/>
      <c r="I72" s="246"/>
      <c r="J72" s="246"/>
      <c r="K72" s="246"/>
      <c r="L72" s="246"/>
    </row>
    <row r="73" spans="1:20" ht="19.899999999999999" customHeight="1">
      <c r="A73" s="247" t="s">
        <v>668</v>
      </c>
      <c r="B73" s="247"/>
      <c r="C73" s="247"/>
      <c r="D73" s="248"/>
      <c r="E73" s="248"/>
      <c r="F73" s="248"/>
      <c r="G73" s="248"/>
      <c r="H73" s="248"/>
      <c r="I73" s="248"/>
      <c r="J73" s="248"/>
      <c r="K73" s="248"/>
      <c r="L73" s="248"/>
    </row>
    <row r="74" spans="1:20" ht="87.75" customHeight="1">
      <c r="A74" s="606" t="s">
        <v>786</v>
      </c>
      <c r="B74" s="607"/>
      <c r="C74" s="607"/>
      <c r="D74" s="607"/>
      <c r="E74" s="607"/>
      <c r="F74" s="607"/>
      <c r="G74" s="607"/>
      <c r="H74" s="607"/>
      <c r="I74" s="607"/>
      <c r="J74" s="607"/>
      <c r="K74" s="607"/>
      <c r="L74" s="608"/>
      <c r="M74" s="24" t="s">
        <v>210</v>
      </c>
    </row>
    <row r="75" spans="1:20" ht="19.899999999999999" customHeight="1">
      <c r="A75" s="246"/>
      <c r="B75" s="246"/>
      <c r="C75" s="246"/>
      <c r="D75" s="246"/>
      <c r="E75" s="246"/>
      <c r="F75" s="246"/>
      <c r="G75" s="246"/>
      <c r="H75" s="246"/>
      <c r="I75" s="246"/>
      <c r="J75" s="246"/>
      <c r="K75" s="246"/>
      <c r="L75" s="246"/>
    </row>
    <row r="76" spans="1:20" ht="19.899999999999999" customHeight="1">
      <c r="A76" s="238" t="s">
        <v>669</v>
      </c>
      <c r="B76" s="238"/>
      <c r="C76" s="238"/>
    </row>
    <row r="77" spans="1:20" ht="65.25" customHeight="1">
      <c r="A77" s="606" t="s">
        <v>787</v>
      </c>
      <c r="B77" s="607"/>
      <c r="C77" s="607"/>
      <c r="D77" s="607"/>
      <c r="E77" s="607"/>
      <c r="F77" s="607"/>
      <c r="G77" s="607"/>
      <c r="H77" s="607"/>
      <c r="I77" s="607"/>
      <c r="J77" s="607"/>
      <c r="K77" s="607"/>
      <c r="L77" s="608"/>
      <c r="M77" s="605"/>
      <c r="N77" s="397"/>
      <c r="O77" s="397"/>
      <c r="P77" s="397"/>
      <c r="Q77" s="397"/>
      <c r="R77" s="397"/>
      <c r="S77" s="397"/>
      <c r="T77" s="397"/>
    </row>
    <row r="78" spans="1:20" ht="39.75" customHeight="1">
      <c r="A78" s="609" t="s">
        <v>670</v>
      </c>
      <c r="B78" s="609"/>
      <c r="C78" s="609"/>
      <c r="D78" s="609"/>
      <c r="E78" s="609"/>
      <c r="F78" s="609"/>
      <c r="G78" s="609"/>
      <c r="H78" s="609"/>
      <c r="I78" s="609"/>
      <c r="J78" s="609"/>
      <c r="K78" s="609"/>
      <c r="L78" s="609"/>
    </row>
    <row r="79" spans="1:20" ht="19.899999999999999" customHeight="1">
      <c r="A79" s="246"/>
      <c r="B79" s="246"/>
      <c r="C79" s="246"/>
      <c r="D79" s="246"/>
      <c r="E79" s="246"/>
      <c r="F79" s="246"/>
      <c r="G79" s="246"/>
      <c r="H79" s="246"/>
      <c r="I79" s="246"/>
      <c r="J79" s="246"/>
      <c r="K79" s="246"/>
    </row>
    <row r="80" spans="1:20">
      <c r="A80" s="238" t="s">
        <v>671</v>
      </c>
      <c r="B80" s="238"/>
      <c r="C80" s="238"/>
    </row>
    <row r="81" spans="1:12" ht="18" customHeight="1">
      <c r="A81" s="610" t="s">
        <v>672</v>
      </c>
      <c r="B81" s="610"/>
      <c r="C81" s="610"/>
      <c r="D81" s="610" t="s">
        <v>788</v>
      </c>
      <c r="E81" s="610"/>
      <c r="F81" s="610"/>
      <c r="G81" s="610" t="s">
        <v>788</v>
      </c>
      <c r="H81" s="610"/>
      <c r="I81" s="610"/>
      <c r="J81" s="610" t="s">
        <v>788</v>
      </c>
      <c r="K81" s="610"/>
      <c r="L81" s="610"/>
    </row>
    <row r="82" spans="1:12" ht="13.5" customHeight="1">
      <c r="A82" s="618" t="s">
        <v>673</v>
      </c>
      <c r="B82" s="619"/>
      <c r="C82" s="619"/>
      <c r="D82" s="619"/>
      <c r="E82" s="619"/>
      <c r="F82" s="619"/>
      <c r="G82" s="619"/>
      <c r="H82" s="619"/>
      <c r="I82" s="619"/>
      <c r="J82" s="619"/>
      <c r="K82" s="619"/>
      <c r="L82" s="619"/>
    </row>
    <row r="83" spans="1:12" ht="19.5" customHeight="1">
      <c r="A83" s="620"/>
      <c r="B83" s="622" t="s">
        <v>674</v>
      </c>
      <c r="C83" s="622"/>
      <c r="D83" s="623">
        <v>5</v>
      </c>
      <c r="E83" s="624"/>
      <c r="F83" s="627" t="s">
        <v>606</v>
      </c>
      <c r="G83" s="623">
        <v>5</v>
      </c>
      <c r="H83" s="624"/>
      <c r="I83" s="627" t="s">
        <v>606</v>
      </c>
      <c r="J83" s="623">
        <v>5</v>
      </c>
      <c r="K83" s="624"/>
      <c r="L83" s="627" t="s">
        <v>606</v>
      </c>
    </row>
    <row r="84" spans="1:12" ht="19.5" customHeight="1">
      <c r="A84" s="621"/>
      <c r="B84" s="628" t="s">
        <v>675</v>
      </c>
      <c r="C84" s="629"/>
      <c r="D84" s="625"/>
      <c r="E84" s="626"/>
      <c r="F84" s="627"/>
      <c r="G84" s="625"/>
      <c r="H84" s="626"/>
      <c r="I84" s="627"/>
      <c r="J84" s="625"/>
      <c r="K84" s="626"/>
      <c r="L84" s="627"/>
    </row>
    <row r="85" spans="1:12" ht="47.25" customHeight="1">
      <c r="A85" s="621"/>
      <c r="B85" s="272"/>
      <c r="C85" s="270" t="s">
        <v>676</v>
      </c>
      <c r="D85" s="630" t="s">
        <v>789</v>
      </c>
      <c r="E85" s="630"/>
      <c r="F85" s="630"/>
      <c r="G85" s="630" t="s">
        <v>790</v>
      </c>
      <c r="H85" s="630"/>
      <c r="I85" s="630"/>
      <c r="J85" s="630" t="s">
        <v>790</v>
      </c>
      <c r="K85" s="630"/>
      <c r="L85" s="630"/>
    </row>
    <row r="86" spans="1:12" ht="19.5" customHeight="1">
      <c r="A86" s="621"/>
      <c r="B86" s="622" t="s">
        <v>677</v>
      </c>
      <c r="C86" s="622"/>
      <c r="D86" s="623">
        <v>5</v>
      </c>
      <c r="E86" s="624"/>
      <c r="F86" s="627" t="s">
        <v>606</v>
      </c>
      <c r="G86" s="623">
        <v>5</v>
      </c>
      <c r="H86" s="624"/>
      <c r="I86" s="627" t="s">
        <v>606</v>
      </c>
      <c r="J86" s="623">
        <v>5</v>
      </c>
      <c r="K86" s="624"/>
      <c r="L86" s="627" t="s">
        <v>606</v>
      </c>
    </row>
    <row r="87" spans="1:12" ht="19.5" customHeight="1">
      <c r="A87" s="621"/>
      <c r="B87" s="628" t="s">
        <v>678</v>
      </c>
      <c r="C87" s="629"/>
      <c r="D87" s="625"/>
      <c r="E87" s="626"/>
      <c r="F87" s="627"/>
      <c r="G87" s="625"/>
      <c r="H87" s="626"/>
      <c r="I87" s="627"/>
      <c r="J87" s="625"/>
      <c r="K87" s="626"/>
      <c r="L87" s="627"/>
    </row>
    <row r="88" spans="1:12" ht="47.25" customHeight="1">
      <c r="A88" s="621"/>
      <c r="B88" s="272"/>
      <c r="C88" s="270" t="s">
        <v>676</v>
      </c>
      <c r="D88" s="630" t="s">
        <v>791</v>
      </c>
      <c r="E88" s="630"/>
      <c r="F88" s="630"/>
      <c r="G88" s="630" t="s">
        <v>791</v>
      </c>
      <c r="H88" s="630"/>
      <c r="I88" s="630"/>
      <c r="J88" s="631" t="s">
        <v>792</v>
      </c>
      <c r="K88" s="631"/>
      <c r="L88" s="631"/>
    </row>
    <row r="89" spans="1:12" ht="19.5" customHeight="1">
      <c r="A89" s="621"/>
      <c r="B89" s="622" t="s">
        <v>679</v>
      </c>
      <c r="C89" s="622"/>
      <c r="D89" s="623">
        <v>1</v>
      </c>
      <c r="E89" s="624"/>
      <c r="F89" s="627" t="s">
        <v>606</v>
      </c>
      <c r="G89" s="623">
        <v>1</v>
      </c>
      <c r="H89" s="624"/>
      <c r="I89" s="627" t="s">
        <v>606</v>
      </c>
      <c r="J89" s="623">
        <v>1</v>
      </c>
      <c r="K89" s="624"/>
      <c r="L89" s="627" t="s">
        <v>606</v>
      </c>
    </row>
    <row r="90" spans="1:12" ht="9.75" customHeight="1">
      <c r="A90" s="621"/>
      <c r="B90" s="273"/>
      <c r="C90" s="274"/>
      <c r="D90" s="625"/>
      <c r="E90" s="626"/>
      <c r="F90" s="627"/>
      <c r="G90" s="625"/>
      <c r="H90" s="626"/>
      <c r="I90" s="627"/>
      <c r="J90" s="625"/>
      <c r="K90" s="626"/>
      <c r="L90" s="627"/>
    </row>
    <row r="91" spans="1:12" ht="32.25" customHeight="1">
      <c r="A91" s="621"/>
      <c r="B91" s="273"/>
      <c r="C91" s="632" t="s">
        <v>680</v>
      </c>
      <c r="D91" s="634">
        <v>400</v>
      </c>
      <c r="E91" s="635"/>
      <c r="F91" s="275" t="s">
        <v>681</v>
      </c>
      <c r="G91" s="634">
        <v>400</v>
      </c>
      <c r="H91" s="635"/>
      <c r="I91" s="275" t="s">
        <v>681</v>
      </c>
      <c r="J91" s="634">
        <v>400</v>
      </c>
      <c r="K91" s="635"/>
      <c r="L91" s="275" t="s">
        <v>681</v>
      </c>
    </row>
    <row r="92" spans="1:12" ht="32.25" customHeight="1">
      <c r="A92" s="621"/>
      <c r="B92" s="276"/>
      <c r="C92" s="633"/>
      <c r="D92" s="277" t="s">
        <v>682</v>
      </c>
      <c r="E92" s="278">
        <v>10</v>
      </c>
      <c r="F92" s="279" t="s">
        <v>683</v>
      </c>
      <c r="G92" s="277" t="s">
        <v>682</v>
      </c>
      <c r="H92" s="278">
        <v>20</v>
      </c>
      <c r="I92" s="279" t="s">
        <v>683</v>
      </c>
      <c r="J92" s="277" t="s">
        <v>682</v>
      </c>
      <c r="K92" s="278">
        <v>30</v>
      </c>
      <c r="L92" s="279" t="s">
        <v>683</v>
      </c>
    </row>
    <row r="93" spans="1:12" ht="43.5" customHeight="1">
      <c r="A93" s="621"/>
      <c r="B93" s="622" t="s">
        <v>684</v>
      </c>
      <c r="C93" s="622"/>
      <c r="D93" s="280">
        <f>D83+D86+D89</f>
        <v>11</v>
      </c>
      <c r="E93" s="281"/>
      <c r="F93" s="627" t="s">
        <v>606</v>
      </c>
      <c r="G93" s="280">
        <f>G83+G86+G89</f>
        <v>11</v>
      </c>
      <c r="H93" s="281"/>
      <c r="I93" s="627" t="s">
        <v>606</v>
      </c>
      <c r="J93" s="280">
        <f>J83+J86+J89</f>
        <v>11</v>
      </c>
      <c r="K93" s="281"/>
      <c r="L93" s="627" t="s">
        <v>606</v>
      </c>
    </row>
    <row r="94" spans="1:12" ht="18" customHeight="1">
      <c r="A94" s="621"/>
      <c r="B94" s="639" t="s">
        <v>685</v>
      </c>
      <c r="C94" s="639"/>
      <c r="D94" s="282"/>
      <c r="E94" s="283"/>
      <c r="F94" s="627"/>
      <c r="G94" s="282"/>
      <c r="H94" s="283"/>
      <c r="I94" s="627"/>
      <c r="J94" s="282"/>
      <c r="K94" s="283"/>
      <c r="L94" s="627"/>
    </row>
    <row r="95" spans="1:12" ht="13.5" customHeight="1">
      <c r="A95" s="618" t="s">
        <v>504</v>
      </c>
      <c r="B95" s="619"/>
      <c r="C95" s="619"/>
      <c r="D95" s="619"/>
      <c r="E95" s="619"/>
      <c r="F95" s="619"/>
      <c r="G95" s="619"/>
      <c r="H95" s="619"/>
      <c r="I95" s="619"/>
      <c r="J95" s="619"/>
      <c r="K95" s="619"/>
      <c r="L95" s="619"/>
    </row>
    <row r="96" spans="1:12" ht="36" customHeight="1">
      <c r="A96" s="620"/>
      <c r="B96" s="621" t="s">
        <v>686</v>
      </c>
      <c r="C96" s="621"/>
      <c r="D96" s="640">
        <v>200</v>
      </c>
      <c r="E96" s="641"/>
      <c r="F96" s="271" t="s">
        <v>687</v>
      </c>
      <c r="G96" s="640">
        <v>200</v>
      </c>
      <c r="H96" s="641"/>
      <c r="I96" s="284" t="s">
        <v>687</v>
      </c>
      <c r="J96" s="640">
        <v>300</v>
      </c>
      <c r="K96" s="641"/>
      <c r="L96" s="284" t="s">
        <v>687</v>
      </c>
    </row>
    <row r="97" spans="1:13" ht="36" customHeight="1">
      <c r="A97" s="621"/>
      <c r="B97" s="621"/>
      <c r="C97" s="621"/>
      <c r="D97" s="636">
        <v>6</v>
      </c>
      <c r="E97" s="637"/>
      <c r="F97" s="285" t="s">
        <v>606</v>
      </c>
      <c r="G97" s="636">
        <v>6</v>
      </c>
      <c r="H97" s="637"/>
      <c r="I97" s="279" t="s">
        <v>606</v>
      </c>
      <c r="J97" s="636">
        <v>6</v>
      </c>
      <c r="K97" s="637"/>
      <c r="L97" s="279" t="s">
        <v>606</v>
      </c>
    </row>
    <row r="98" spans="1:13" ht="44.25" customHeight="1">
      <c r="A98" s="621"/>
      <c r="B98" s="621" t="s">
        <v>688</v>
      </c>
      <c r="C98" s="621"/>
      <c r="D98" s="638" t="s">
        <v>793</v>
      </c>
      <c r="E98" s="638"/>
      <c r="F98" s="638"/>
      <c r="G98" s="638" t="s">
        <v>794</v>
      </c>
      <c r="H98" s="638"/>
      <c r="I98" s="638"/>
      <c r="J98" s="638" t="s">
        <v>794</v>
      </c>
      <c r="K98" s="638"/>
      <c r="L98" s="638"/>
    </row>
    <row r="99" spans="1:13" ht="33" customHeight="1">
      <c r="A99" s="621"/>
      <c r="B99" s="621" t="s">
        <v>689</v>
      </c>
      <c r="C99" s="621"/>
      <c r="D99" s="644" t="s">
        <v>795</v>
      </c>
      <c r="E99" s="644"/>
      <c r="F99" s="644"/>
      <c r="G99" s="644" t="s">
        <v>796</v>
      </c>
      <c r="H99" s="644"/>
      <c r="I99" s="644"/>
      <c r="J99" s="619"/>
      <c r="K99" s="619"/>
      <c r="L99" s="619"/>
    </row>
    <row r="100" spans="1:13" ht="33" customHeight="1">
      <c r="A100" s="621"/>
      <c r="B100" s="621" t="s">
        <v>505</v>
      </c>
      <c r="C100" s="621"/>
      <c r="D100" s="644" t="s">
        <v>797</v>
      </c>
      <c r="E100" s="644"/>
      <c r="F100" s="644"/>
      <c r="G100" s="644" t="s">
        <v>797</v>
      </c>
      <c r="H100" s="644"/>
      <c r="I100" s="644"/>
      <c r="J100" s="644" t="s">
        <v>797</v>
      </c>
      <c r="K100" s="644"/>
      <c r="L100" s="644"/>
    </row>
    <row r="101" spans="1:13" ht="20.100000000000001" customHeight="1">
      <c r="A101" s="642" t="s">
        <v>690</v>
      </c>
      <c r="B101" s="642"/>
      <c r="C101" s="642"/>
      <c r="D101" s="642"/>
      <c r="E101" s="642"/>
      <c r="F101" s="642"/>
      <c r="G101" s="642"/>
      <c r="H101" s="642"/>
      <c r="I101" s="642"/>
      <c r="J101" s="642"/>
      <c r="K101" s="642"/>
      <c r="L101" s="642"/>
    </row>
    <row r="102" spans="1:13" ht="43.5" customHeight="1">
      <c r="A102" s="643" t="s">
        <v>691</v>
      </c>
      <c r="B102" s="643"/>
      <c r="C102" s="643"/>
      <c r="D102" s="643"/>
      <c r="E102" s="643"/>
      <c r="F102" s="643"/>
      <c r="G102" s="643"/>
      <c r="H102" s="643"/>
      <c r="I102" s="643"/>
      <c r="J102" s="643"/>
      <c r="K102" s="643"/>
      <c r="L102" s="643"/>
    </row>
    <row r="103" spans="1:13" ht="36" customHeight="1">
      <c r="A103" s="643" t="s">
        <v>692</v>
      </c>
      <c r="B103" s="643"/>
      <c r="C103" s="643"/>
      <c r="D103" s="643"/>
      <c r="E103" s="643"/>
      <c r="F103" s="643"/>
      <c r="G103" s="643"/>
      <c r="H103" s="643"/>
      <c r="I103" s="643"/>
      <c r="J103" s="643"/>
      <c r="K103" s="643"/>
      <c r="L103" s="643"/>
    </row>
    <row r="104" spans="1:13" ht="20.100000000000001" customHeight="1">
      <c r="A104" s="643" t="s">
        <v>693</v>
      </c>
      <c r="B104" s="643"/>
      <c r="C104" s="643"/>
      <c r="D104" s="643"/>
      <c r="E104" s="643"/>
      <c r="F104" s="643"/>
      <c r="G104" s="643"/>
      <c r="H104" s="643"/>
      <c r="I104" s="643"/>
      <c r="J104" s="643"/>
      <c r="K104" s="643"/>
      <c r="L104" s="643"/>
    </row>
    <row r="105" spans="1:13" ht="20.100000000000001" customHeight="1">
      <c r="A105" s="643" t="s">
        <v>694</v>
      </c>
      <c r="B105" s="643"/>
      <c r="C105" s="643"/>
      <c r="D105" s="643"/>
      <c r="E105" s="643"/>
      <c r="F105" s="643"/>
      <c r="G105" s="643"/>
      <c r="H105" s="643"/>
      <c r="I105" s="643"/>
      <c r="J105" s="643"/>
      <c r="K105" s="643"/>
      <c r="L105" s="643"/>
    </row>
    <row r="106" spans="1:13" ht="20.100000000000001" customHeight="1">
      <c r="A106" s="643" t="s">
        <v>695</v>
      </c>
      <c r="B106" s="643"/>
      <c r="C106" s="643"/>
      <c r="D106" s="643"/>
      <c r="E106" s="643"/>
      <c r="F106" s="643"/>
      <c r="G106" s="643"/>
      <c r="H106" s="643"/>
      <c r="I106" s="643"/>
      <c r="J106" s="643"/>
      <c r="K106" s="643"/>
      <c r="L106" s="643"/>
    </row>
    <row r="107" spans="1:13" ht="20.100000000000001" customHeight="1">
      <c r="A107" s="238"/>
      <c r="B107" s="238"/>
      <c r="C107" s="238"/>
    </row>
    <row r="108" spans="1:13">
      <c r="A108" s="649" t="s">
        <v>696</v>
      </c>
      <c r="B108" s="649"/>
      <c r="C108" s="649"/>
      <c r="D108" s="601"/>
      <c r="E108" s="601"/>
      <c r="F108" s="601"/>
      <c r="G108" s="601"/>
      <c r="H108" s="601"/>
      <c r="I108" s="601"/>
      <c r="J108" s="601"/>
      <c r="K108" s="601"/>
      <c r="L108" s="601"/>
    </row>
    <row r="109" spans="1:13" ht="19.899999999999999" customHeight="1">
      <c r="A109" s="650" t="s">
        <v>697</v>
      </c>
      <c r="B109" s="651"/>
      <c r="C109" s="650" t="s">
        <v>698</v>
      </c>
      <c r="D109" s="651"/>
      <c r="E109" s="650" t="s">
        <v>699</v>
      </c>
      <c r="F109" s="652"/>
      <c r="G109" s="652"/>
      <c r="H109" s="651"/>
      <c r="I109" s="653" t="s">
        <v>700</v>
      </c>
      <c r="J109" s="652"/>
      <c r="K109" s="652"/>
      <c r="L109" s="651"/>
    </row>
    <row r="110" spans="1:13" ht="30" customHeight="1">
      <c r="A110" s="645" t="s">
        <v>798</v>
      </c>
      <c r="B110" s="646"/>
      <c r="C110" s="647" t="s">
        <v>799</v>
      </c>
      <c r="D110" s="648"/>
      <c r="E110" s="606" t="s">
        <v>800</v>
      </c>
      <c r="F110" s="607"/>
      <c r="G110" s="607"/>
      <c r="H110" s="608"/>
      <c r="I110" s="606" t="s">
        <v>801</v>
      </c>
      <c r="J110" s="607"/>
      <c r="K110" s="607"/>
      <c r="L110" s="608"/>
      <c r="M110" s="6" t="s">
        <v>218</v>
      </c>
    </row>
    <row r="111" spans="1:13" ht="30" customHeight="1">
      <c r="A111" s="645" t="s">
        <v>802</v>
      </c>
      <c r="B111" s="646"/>
      <c r="C111" s="647" t="s">
        <v>803</v>
      </c>
      <c r="D111" s="648"/>
      <c r="E111" s="606" t="s">
        <v>804</v>
      </c>
      <c r="F111" s="607"/>
      <c r="G111" s="607"/>
      <c r="H111" s="608"/>
      <c r="I111" s="606" t="s">
        <v>805</v>
      </c>
      <c r="J111" s="607"/>
      <c r="K111" s="607"/>
      <c r="L111" s="608"/>
      <c r="M111" s="6" t="s">
        <v>218</v>
      </c>
    </row>
    <row r="112" spans="1:13" ht="30" customHeight="1">
      <c r="A112" s="645" t="s">
        <v>806</v>
      </c>
      <c r="B112" s="646"/>
      <c r="C112" s="647" t="s">
        <v>807</v>
      </c>
      <c r="D112" s="648"/>
      <c r="E112" s="606" t="s">
        <v>808</v>
      </c>
      <c r="F112" s="607"/>
      <c r="G112" s="607"/>
      <c r="H112" s="608"/>
      <c r="I112" s="606" t="s">
        <v>809</v>
      </c>
      <c r="J112" s="607"/>
      <c r="K112" s="607"/>
      <c r="L112" s="608"/>
      <c r="M112" s="6" t="s">
        <v>218</v>
      </c>
    </row>
    <row r="113" spans="1:34" ht="27" customHeight="1">
      <c r="A113" s="642" t="s">
        <v>701</v>
      </c>
      <c r="B113" s="642"/>
      <c r="C113" s="642"/>
      <c r="D113" s="642"/>
      <c r="E113" s="642"/>
      <c r="F113" s="642"/>
      <c r="G113" s="642"/>
      <c r="H113" s="642"/>
      <c r="I113" s="642"/>
      <c r="J113" s="642"/>
      <c r="K113" s="642"/>
      <c r="L113" s="642"/>
    </row>
    <row r="114" spans="1:34" ht="46.5" customHeight="1">
      <c r="A114" s="643" t="s">
        <v>702</v>
      </c>
      <c r="B114" s="643"/>
      <c r="C114" s="643"/>
      <c r="D114" s="643"/>
      <c r="E114" s="643"/>
      <c r="F114" s="643"/>
      <c r="G114" s="643"/>
      <c r="H114" s="643"/>
      <c r="I114" s="643"/>
      <c r="J114" s="643"/>
      <c r="K114" s="643"/>
      <c r="L114" s="643"/>
    </row>
    <row r="115" spans="1:34" ht="20.100000000000001" customHeight="1">
      <c r="A115" s="238"/>
      <c r="B115" s="238"/>
      <c r="C115" s="238"/>
    </row>
    <row r="116" spans="1:34" ht="18" customHeight="1">
      <c r="A116" s="238" t="s">
        <v>703</v>
      </c>
      <c r="B116" s="238"/>
      <c r="C116" s="238"/>
    </row>
    <row r="117" spans="1:34" ht="30" customHeight="1">
      <c r="A117" s="650" t="s">
        <v>704</v>
      </c>
      <c r="B117" s="651"/>
      <c r="C117" s="650" t="s">
        <v>650</v>
      </c>
      <c r="D117" s="652"/>
      <c r="E117" s="651"/>
      <c r="F117" s="650" t="s">
        <v>651</v>
      </c>
      <c r="G117" s="652"/>
      <c r="H117" s="652"/>
      <c r="I117" s="652"/>
      <c r="J117" s="652"/>
      <c r="K117" s="652"/>
      <c r="L117" s="651"/>
    </row>
    <row r="118" spans="1:34" ht="61.5" customHeight="1">
      <c r="A118" s="286" t="s">
        <v>810</v>
      </c>
      <c r="B118" s="249" t="s">
        <v>705</v>
      </c>
      <c r="C118" s="645" t="s">
        <v>811</v>
      </c>
      <c r="D118" s="654"/>
      <c r="E118" s="646"/>
      <c r="F118" s="606" t="s">
        <v>812</v>
      </c>
      <c r="G118" s="607"/>
      <c r="H118" s="607"/>
      <c r="I118" s="607"/>
      <c r="J118" s="607"/>
      <c r="K118" s="607"/>
      <c r="L118" s="608"/>
      <c r="M118" s="6" t="s">
        <v>219</v>
      </c>
    </row>
    <row r="119" spans="1:34" ht="60.75" customHeight="1">
      <c r="A119" s="286" t="s">
        <v>810</v>
      </c>
      <c r="B119" s="249" t="s">
        <v>705</v>
      </c>
      <c r="C119" s="645" t="s">
        <v>811</v>
      </c>
      <c r="D119" s="654"/>
      <c r="E119" s="646"/>
      <c r="F119" s="606" t="s">
        <v>812</v>
      </c>
      <c r="G119" s="607"/>
      <c r="H119" s="607"/>
      <c r="I119" s="607"/>
      <c r="J119" s="607"/>
      <c r="K119" s="607"/>
      <c r="L119" s="608"/>
      <c r="M119" s="6" t="s">
        <v>219</v>
      </c>
    </row>
    <row r="120" spans="1:34" ht="66.75" customHeight="1">
      <c r="A120" s="286" t="s">
        <v>810</v>
      </c>
      <c r="B120" s="249" t="s">
        <v>705</v>
      </c>
      <c r="C120" s="645" t="s">
        <v>811</v>
      </c>
      <c r="D120" s="654"/>
      <c r="E120" s="646"/>
      <c r="F120" s="606" t="s">
        <v>812</v>
      </c>
      <c r="G120" s="607"/>
      <c r="H120" s="607"/>
      <c r="I120" s="607"/>
      <c r="J120" s="607"/>
      <c r="K120" s="607"/>
      <c r="L120" s="608"/>
      <c r="M120" s="6" t="s">
        <v>219</v>
      </c>
    </row>
    <row r="121" spans="1:34" ht="20.100000000000001" customHeight="1">
      <c r="A121" s="238"/>
      <c r="B121" s="238"/>
      <c r="C121" s="238"/>
    </row>
    <row r="122" spans="1:34" ht="20.100000000000001" customHeight="1">
      <c r="A122" s="238" t="s">
        <v>706</v>
      </c>
      <c r="B122" s="238"/>
      <c r="C122" s="238"/>
    </row>
    <row r="123" spans="1:34" s="2" customFormat="1" ht="49.5" customHeight="1">
      <c r="A123" s="287"/>
      <c r="B123" s="288" t="s">
        <v>28</v>
      </c>
      <c r="C123" s="658" t="s">
        <v>813</v>
      </c>
      <c r="D123" s="659"/>
      <c r="E123" s="659"/>
      <c r="F123" s="659"/>
      <c r="G123" s="659"/>
      <c r="H123" s="659"/>
      <c r="I123" s="659"/>
      <c r="J123" s="659"/>
      <c r="K123" s="659"/>
      <c r="L123" s="659"/>
      <c r="M123" s="6" t="s">
        <v>220</v>
      </c>
      <c r="N123" s="252"/>
      <c r="O123" s="252"/>
      <c r="P123" s="252"/>
      <c r="Q123" s="252"/>
      <c r="R123" s="252"/>
      <c r="S123" s="252"/>
      <c r="T123" s="252"/>
      <c r="U123" s="252"/>
      <c r="V123" s="252"/>
      <c r="W123" s="252"/>
      <c r="X123" s="252"/>
      <c r="Y123" s="252"/>
      <c r="Z123" s="252"/>
      <c r="AA123" s="252"/>
      <c r="AB123" s="252"/>
      <c r="AC123" s="252"/>
      <c r="AD123" s="252"/>
      <c r="AE123" s="252"/>
      <c r="AF123" s="252"/>
      <c r="AG123" s="252"/>
      <c r="AH123" s="2" t="s">
        <v>220</v>
      </c>
    </row>
    <row r="124" spans="1:34" s="2" customFormat="1" ht="31.5" customHeight="1">
      <c r="A124" s="289"/>
      <c r="B124" s="288" t="s">
        <v>29</v>
      </c>
      <c r="C124" s="658" t="s">
        <v>814</v>
      </c>
      <c r="D124" s="659"/>
      <c r="E124" s="659"/>
      <c r="F124" s="659"/>
      <c r="G124" s="659"/>
      <c r="H124" s="659"/>
      <c r="I124" s="659"/>
      <c r="J124" s="659"/>
      <c r="K124" s="659"/>
      <c r="L124" s="659"/>
      <c r="M124" s="6" t="s">
        <v>221</v>
      </c>
      <c r="N124" s="252"/>
      <c r="O124" s="252"/>
      <c r="P124" s="252"/>
      <c r="Q124" s="252"/>
      <c r="R124" s="252"/>
      <c r="S124" s="252"/>
      <c r="T124" s="252"/>
      <c r="U124" s="252"/>
      <c r="V124" s="252"/>
      <c r="W124" s="252"/>
      <c r="X124" s="252"/>
      <c r="Y124" s="252"/>
      <c r="Z124" s="252"/>
      <c r="AA124" s="252"/>
      <c r="AB124" s="252"/>
      <c r="AC124" s="252"/>
      <c r="AD124" s="252"/>
      <c r="AE124" s="252"/>
      <c r="AF124" s="252"/>
      <c r="AG124" s="252"/>
      <c r="AH124" s="2" t="s">
        <v>221</v>
      </c>
    </row>
    <row r="125" spans="1:34" ht="11.25" customHeight="1">
      <c r="A125" s="655"/>
      <c r="B125" s="656"/>
      <c r="C125" s="656"/>
      <c r="D125" s="656"/>
      <c r="E125" s="656"/>
      <c r="F125" s="656"/>
      <c r="G125" s="656"/>
      <c r="H125" s="656"/>
      <c r="I125" s="656"/>
      <c r="J125" s="656"/>
      <c r="K125" s="656"/>
      <c r="L125" s="657"/>
    </row>
    <row r="126" spans="1:34" ht="20.100000000000001" customHeight="1">
      <c r="A126" s="250"/>
      <c r="B126" s="250"/>
      <c r="C126" s="250"/>
    </row>
    <row r="127" spans="1:34" ht="20.100000000000001" customHeight="1">
      <c r="A127" s="238" t="s">
        <v>707</v>
      </c>
      <c r="B127" s="238"/>
      <c r="C127" s="238"/>
    </row>
    <row r="128" spans="1:34" ht="43.5" customHeight="1">
      <c r="A128" s="606" t="s">
        <v>815</v>
      </c>
      <c r="B128" s="607"/>
      <c r="C128" s="607"/>
      <c r="D128" s="607"/>
      <c r="E128" s="607"/>
      <c r="F128" s="607"/>
      <c r="G128" s="607"/>
      <c r="H128" s="607"/>
      <c r="I128" s="607"/>
      <c r="J128" s="607"/>
      <c r="K128" s="607"/>
      <c r="L128" s="608"/>
      <c r="M128" s="6" t="s">
        <v>222</v>
      </c>
    </row>
    <row r="129" spans="1:20" ht="20.100000000000001" customHeight="1">
      <c r="A129" s="250"/>
      <c r="B129" s="250"/>
      <c r="C129" s="250"/>
    </row>
    <row r="130" spans="1:20" ht="20.100000000000001" customHeight="1">
      <c r="A130" s="238" t="s">
        <v>708</v>
      </c>
      <c r="B130" s="238"/>
      <c r="C130" s="238"/>
    </row>
    <row r="131" spans="1:20" ht="48.75" customHeight="1">
      <c r="A131" s="606" t="s">
        <v>816</v>
      </c>
      <c r="B131" s="607"/>
      <c r="C131" s="607"/>
      <c r="D131" s="607"/>
      <c r="E131" s="607"/>
      <c r="F131" s="607"/>
      <c r="G131" s="607"/>
      <c r="H131" s="607"/>
      <c r="I131" s="607"/>
      <c r="J131" s="607"/>
      <c r="K131" s="607"/>
      <c r="L131" s="608"/>
    </row>
    <row r="132" spans="1:20" ht="36" customHeight="1">
      <c r="A132" s="643" t="s">
        <v>709</v>
      </c>
      <c r="B132" s="643"/>
      <c r="C132" s="643"/>
      <c r="D132" s="643"/>
      <c r="E132" s="643"/>
      <c r="F132" s="643"/>
      <c r="G132" s="643"/>
      <c r="H132" s="643"/>
      <c r="I132" s="643"/>
      <c r="J132" s="643"/>
      <c r="K132" s="643"/>
      <c r="L132" s="643"/>
    </row>
    <row r="133" spans="1:20" ht="20.100000000000001" customHeight="1">
      <c r="A133" s="250"/>
      <c r="B133" s="250"/>
      <c r="C133" s="250"/>
    </row>
    <row r="134" spans="1:20" ht="20.100000000000001" customHeight="1">
      <c r="A134" s="238" t="s">
        <v>710</v>
      </c>
      <c r="B134" s="238"/>
      <c r="C134" s="238"/>
    </row>
    <row r="135" spans="1:20" ht="20.100000000000001" customHeight="1">
      <c r="A135" s="238" t="s">
        <v>711</v>
      </c>
      <c r="B135" s="238"/>
      <c r="C135" s="238"/>
    </row>
    <row r="136" spans="1:20" ht="58.5" customHeight="1">
      <c r="A136" s="606" t="s">
        <v>817</v>
      </c>
      <c r="B136" s="607"/>
      <c r="C136" s="607"/>
      <c r="D136" s="607"/>
      <c r="E136" s="607"/>
      <c r="F136" s="607"/>
      <c r="G136" s="607"/>
      <c r="H136" s="607"/>
      <c r="I136" s="607"/>
      <c r="J136" s="607"/>
      <c r="K136" s="607"/>
      <c r="L136" s="608"/>
      <c r="M136" s="589" t="s">
        <v>726</v>
      </c>
      <c r="N136" s="590"/>
      <c r="O136" s="590"/>
      <c r="P136" s="590"/>
      <c r="Q136" s="590"/>
      <c r="R136" s="590"/>
      <c r="S136" s="590"/>
      <c r="T136" s="590"/>
    </row>
    <row r="137" spans="1:20" ht="20.100000000000001" customHeight="1">
      <c r="A137" s="642" t="s">
        <v>712</v>
      </c>
      <c r="B137" s="642"/>
      <c r="C137" s="642"/>
      <c r="D137" s="642"/>
      <c r="E137" s="642"/>
      <c r="F137" s="642"/>
      <c r="G137" s="642"/>
      <c r="H137" s="642"/>
      <c r="I137" s="642"/>
      <c r="J137" s="642"/>
      <c r="K137" s="642"/>
      <c r="L137" s="642"/>
      <c r="M137" s="2"/>
    </row>
    <row r="138" spans="1:20" ht="20.100000000000001" customHeight="1">
      <c r="A138" s="238" t="s">
        <v>713</v>
      </c>
      <c r="B138" s="238"/>
      <c r="C138" s="238"/>
      <c r="M138" s="239" t="s">
        <v>728</v>
      </c>
    </row>
    <row r="139" spans="1:20" ht="35.1" customHeight="1">
      <c r="A139" s="602" t="s">
        <v>818</v>
      </c>
      <c r="B139" s="603"/>
      <c r="C139" s="603"/>
      <c r="D139" s="603"/>
      <c r="E139" s="603"/>
      <c r="F139" s="603"/>
      <c r="G139" s="603"/>
      <c r="H139" s="603"/>
      <c r="I139" s="603"/>
      <c r="J139" s="603"/>
      <c r="K139" s="603"/>
      <c r="L139" s="604"/>
      <c r="M139" s="591" t="s">
        <v>727</v>
      </c>
      <c r="N139" s="592"/>
      <c r="O139" s="592"/>
      <c r="P139" s="592"/>
      <c r="Q139" s="592"/>
      <c r="R139" s="592"/>
      <c r="S139" s="592"/>
      <c r="T139" s="592"/>
    </row>
    <row r="140" spans="1:20" ht="35.1" customHeight="1">
      <c r="A140" s="660" t="s">
        <v>819</v>
      </c>
      <c r="B140" s="661"/>
      <c r="C140" s="661"/>
      <c r="D140" s="661"/>
      <c r="E140" s="661"/>
      <c r="F140" s="661"/>
      <c r="G140" s="661"/>
      <c r="H140" s="661"/>
      <c r="I140" s="661"/>
      <c r="J140" s="661"/>
      <c r="K140" s="661"/>
      <c r="L140" s="662"/>
      <c r="M140" s="593"/>
      <c r="N140" s="592"/>
      <c r="O140" s="592"/>
      <c r="P140" s="592"/>
      <c r="Q140" s="592"/>
      <c r="R140" s="592"/>
      <c r="S140" s="592"/>
      <c r="T140" s="592"/>
    </row>
    <row r="141" spans="1:20" ht="35.1" customHeight="1">
      <c r="A141" s="660" t="s">
        <v>820</v>
      </c>
      <c r="B141" s="661"/>
      <c r="C141" s="661"/>
      <c r="D141" s="661"/>
      <c r="E141" s="661"/>
      <c r="F141" s="661"/>
      <c r="G141" s="661"/>
      <c r="H141" s="661"/>
      <c r="I141" s="661"/>
      <c r="J141" s="661"/>
      <c r="K141" s="661"/>
      <c r="L141" s="662"/>
      <c r="M141" s="593"/>
      <c r="N141" s="592"/>
      <c r="O141" s="592"/>
      <c r="P141" s="592"/>
      <c r="Q141" s="592"/>
      <c r="R141" s="592"/>
      <c r="S141" s="592"/>
      <c r="T141" s="592"/>
    </row>
    <row r="142" spans="1:20" ht="35.1" customHeight="1">
      <c r="A142" s="660" t="s">
        <v>821</v>
      </c>
      <c r="B142" s="661"/>
      <c r="C142" s="661"/>
      <c r="D142" s="661"/>
      <c r="E142" s="661"/>
      <c r="F142" s="661"/>
      <c r="G142" s="661"/>
      <c r="H142" s="661"/>
      <c r="I142" s="661"/>
      <c r="J142" s="661"/>
      <c r="K142" s="661"/>
      <c r="L142" s="662"/>
      <c r="M142" s="593"/>
      <c r="N142" s="592"/>
      <c r="O142" s="592"/>
      <c r="P142" s="592"/>
      <c r="Q142" s="592"/>
      <c r="R142" s="592"/>
      <c r="S142" s="592"/>
      <c r="T142" s="592"/>
    </row>
    <row r="143" spans="1:20" ht="35.1" customHeight="1">
      <c r="A143" s="663" t="s">
        <v>822</v>
      </c>
      <c r="B143" s="664"/>
      <c r="C143" s="664"/>
      <c r="D143" s="664"/>
      <c r="E143" s="664"/>
      <c r="F143" s="664"/>
      <c r="G143" s="664"/>
      <c r="H143" s="664"/>
      <c r="I143" s="664"/>
      <c r="J143" s="664"/>
      <c r="K143" s="664"/>
      <c r="L143" s="665"/>
      <c r="M143" s="593"/>
      <c r="N143" s="592"/>
      <c r="O143" s="592"/>
      <c r="P143" s="592"/>
      <c r="Q143" s="592"/>
      <c r="R143" s="592"/>
      <c r="S143" s="592"/>
      <c r="T143" s="592"/>
    </row>
    <row r="144" spans="1:20" ht="20.100000000000001" customHeight="1">
      <c r="A144" s="642" t="s">
        <v>714</v>
      </c>
      <c r="B144" s="642"/>
      <c r="C144" s="642"/>
      <c r="D144" s="642"/>
      <c r="E144" s="642"/>
      <c r="F144" s="642"/>
      <c r="G144" s="642"/>
      <c r="H144" s="642"/>
      <c r="I144" s="642"/>
      <c r="J144" s="642"/>
      <c r="K144" s="642"/>
      <c r="L144" s="642"/>
      <c r="M144" s="2"/>
      <c r="N144" s="2"/>
      <c r="O144" s="2"/>
      <c r="P144" s="2"/>
      <c r="Q144" s="2"/>
    </row>
    <row r="145" spans="1:17" ht="20.100000000000001" customHeight="1">
      <c r="M145" s="2"/>
      <c r="N145" s="2"/>
      <c r="O145" s="2"/>
      <c r="P145" s="2"/>
      <c r="Q145" s="2"/>
    </row>
    <row r="146" spans="1:17" ht="26.25" customHeight="1">
      <c r="A146" s="238" t="s">
        <v>715</v>
      </c>
      <c r="B146" s="238"/>
      <c r="C146" s="238"/>
      <c r="N146" s="251"/>
    </row>
    <row r="147" spans="1:17" ht="190.5" customHeight="1">
      <c r="A147" s="290"/>
      <c r="B147" s="290" t="s">
        <v>823</v>
      </c>
      <c r="E147" s="291" t="s">
        <v>824</v>
      </c>
      <c r="N147" s="251"/>
    </row>
    <row r="148" spans="1:17" ht="45" customHeight="1">
      <c r="A148" s="643" t="s">
        <v>716</v>
      </c>
      <c r="B148" s="643"/>
      <c r="C148" s="643"/>
      <c r="D148" s="643"/>
      <c r="E148" s="643"/>
      <c r="F148" s="643"/>
      <c r="G148" s="643"/>
      <c r="H148" s="643"/>
      <c r="I148" s="643"/>
      <c r="J148" s="643"/>
      <c r="K148" s="643"/>
      <c r="L148" s="643"/>
    </row>
    <row r="149" spans="1:17" ht="36" customHeight="1">
      <c r="A149" s="643" t="s">
        <v>717</v>
      </c>
      <c r="B149" s="643"/>
      <c r="C149" s="643"/>
      <c r="D149" s="643"/>
      <c r="E149" s="643"/>
      <c r="F149" s="643"/>
      <c r="G149" s="643"/>
      <c r="H149" s="643"/>
      <c r="I149" s="643"/>
      <c r="J149" s="643"/>
      <c r="K149" s="643"/>
      <c r="L149" s="643"/>
    </row>
    <row r="150" spans="1:17" ht="29.25" customHeight="1">
      <c r="A150" s="643" t="s">
        <v>718</v>
      </c>
      <c r="B150" s="643"/>
      <c r="C150" s="643"/>
      <c r="D150" s="643"/>
      <c r="E150" s="643"/>
      <c r="F150" s="643"/>
      <c r="G150" s="643"/>
      <c r="H150" s="643"/>
      <c r="I150" s="643"/>
      <c r="J150" s="643"/>
      <c r="K150" s="643"/>
      <c r="L150" s="643"/>
    </row>
    <row r="151" spans="1:17" ht="33.75" customHeight="1">
      <c r="A151" s="643" t="s">
        <v>719</v>
      </c>
      <c r="B151" s="643"/>
      <c r="C151" s="643"/>
      <c r="D151" s="643"/>
      <c r="E151" s="643"/>
      <c r="F151" s="643"/>
      <c r="G151" s="643"/>
      <c r="H151" s="643"/>
      <c r="I151" s="643"/>
      <c r="J151" s="643"/>
      <c r="K151" s="643"/>
      <c r="L151" s="643"/>
    </row>
  </sheetData>
  <mergeCells count="134">
    <mergeCell ref="A150:L150"/>
    <mergeCell ref="A151:L151"/>
    <mergeCell ref="A141:L141"/>
    <mergeCell ref="A142:L142"/>
    <mergeCell ref="A143:L143"/>
    <mergeCell ref="A144:L144"/>
    <mergeCell ref="A148:L148"/>
    <mergeCell ref="A149:L149"/>
    <mergeCell ref="A131:L131"/>
    <mergeCell ref="A132:L132"/>
    <mergeCell ref="A136:L136"/>
    <mergeCell ref="A137:L137"/>
    <mergeCell ref="A139:L139"/>
    <mergeCell ref="A140:L140"/>
    <mergeCell ref="C119:E119"/>
    <mergeCell ref="F119:L119"/>
    <mergeCell ref="C120:E120"/>
    <mergeCell ref="F120:L120"/>
    <mergeCell ref="A125:L125"/>
    <mergeCell ref="A128:L128"/>
    <mergeCell ref="A113:L113"/>
    <mergeCell ref="A114:L114"/>
    <mergeCell ref="A117:B117"/>
    <mergeCell ref="C117:E117"/>
    <mergeCell ref="F117:L117"/>
    <mergeCell ref="C118:E118"/>
    <mergeCell ref="F118:L118"/>
    <mergeCell ref="C123:L123"/>
    <mergeCell ref="C124:L124"/>
    <mergeCell ref="A111:B111"/>
    <mergeCell ref="C111:D111"/>
    <mergeCell ref="E111:H111"/>
    <mergeCell ref="I111:L111"/>
    <mergeCell ref="A112:B112"/>
    <mergeCell ref="C112:D112"/>
    <mergeCell ref="E112:H112"/>
    <mergeCell ref="I112:L112"/>
    <mergeCell ref="A108:L108"/>
    <mergeCell ref="A109:B109"/>
    <mergeCell ref="C109:D109"/>
    <mergeCell ref="E109:H109"/>
    <mergeCell ref="I109:L109"/>
    <mergeCell ref="A110:B110"/>
    <mergeCell ref="C110:D110"/>
    <mergeCell ref="E110:H110"/>
    <mergeCell ref="I110:L110"/>
    <mergeCell ref="A101:L101"/>
    <mergeCell ref="A102:L102"/>
    <mergeCell ref="A103:L103"/>
    <mergeCell ref="A104:L104"/>
    <mergeCell ref="A105:L105"/>
    <mergeCell ref="A106:L106"/>
    <mergeCell ref="B99:C99"/>
    <mergeCell ref="D99:F99"/>
    <mergeCell ref="G99:I99"/>
    <mergeCell ref="J99:L99"/>
    <mergeCell ref="B100:C100"/>
    <mergeCell ref="D100:F100"/>
    <mergeCell ref="G100:I100"/>
    <mergeCell ref="J100:L100"/>
    <mergeCell ref="B93:C93"/>
    <mergeCell ref="F93:F94"/>
    <mergeCell ref="I93:I94"/>
    <mergeCell ref="G97:H97"/>
    <mergeCell ref="J97:K97"/>
    <mergeCell ref="B98:C98"/>
    <mergeCell ref="D98:F98"/>
    <mergeCell ref="G98:I98"/>
    <mergeCell ref="J98:L98"/>
    <mergeCell ref="L93:L94"/>
    <mergeCell ref="B94:C94"/>
    <mergeCell ref="A95:L95"/>
    <mergeCell ref="A96:A100"/>
    <mergeCell ref="B96:C97"/>
    <mergeCell ref="D96:E96"/>
    <mergeCell ref="G96:H96"/>
    <mergeCell ref="J96:K96"/>
    <mergeCell ref="D97:E97"/>
    <mergeCell ref="B89:C89"/>
    <mergeCell ref="D89:E90"/>
    <mergeCell ref="F89:F90"/>
    <mergeCell ref="G89:H90"/>
    <mergeCell ref="I89:I90"/>
    <mergeCell ref="J89:K90"/>
    <mergeCell ref="L89:L90"/>
    <mergeCell ref="C91:C92"/>
    <mergeCell ref="D91:E91"/>
    <mergeCell ref="G91:H91"/>
    <mergeCell ref="J91:K91"/>
    <mergeCell ref="B86:C86"/>
    <mergeCell ref="D86:E87"/>
    <mergeCell ref="F86:F87"/>
    <mergeCell ref="G86:H87"/>
    <mergeCell ref="I86:I87"/>
    <mergeCell ref="J86:K87"/>
    <mergeCell ref="L86:L87"/>
    <mergeCell ref="B87:C87"/>
    <mergeCell ref="D88:F88"/>
    <mergeCell ref="G88:I88"/>
    <mergeCell ref="J88:L88"/>
    <mergeCell ref="D83:E84"/>
    <mergeCell ref="F83:F84"/>
    <mergeCell ref="G83:H84"/>
    <mergeCell ref="I83:I84"/>
    <mergeCell ref="J83:K84"/>
    <mergeCell ref="L83:L84"/>
    <mergeCell ref="B84:C84"/>
    <mergeCell ref="D85:F85"/>
    <mergeCell ref="G85:I85"/>
    <mergeCell ref="J85:L85"/>
    <mergeCell ref="M136:T136"/>
    <mergeCell ref="M139:T143"/>
    <mergeCell ref="A11:L11"/>
    <mergeCell ref="A53:L53"/>
    <mergeCell ref="A54:L54"/>
    <mergeCell ref="A56:L56"/>
    <mergeCell ref="A59:L59"/>
    <mergeCell ref="A62:L62"/>
    <mergeCell ref="M77:T77"/>
    <mergeCell ref="A77:L77"/>
    <mergeCell ref="A78:L78"/>
    <mergeCell ref="A81:C81"/>
    <mergeCell ref="D81:F81"/>
    <mergeCell ref="G81:I81"/>
    <mergeCell ref="J81:L81"/>
    <mergeCell ref="A63:L63"/>
    <mergeCell ref="A67:L67"/>
    <mergeCell ref="A69:L69"/>
    <mergeCell ref="A70:L70"/>
    <mergeCell ref="A71:L71"/>
    <mergeCell ref="A74:L74"/>
    <mergeCell ref="A82:L82"/>
    <mergeCell ref="A83:A94"/>
    <mergeCell ref="B83:C83"/>
  </mergeCells>
  <phoneticPr fontId="3"/>
  <pageMargins left="0.75" right="0.75" top="1" bottom="1" header="0.5" footer="0.5"/>
  <pageSetup paperSize="9" scale="88" fitToHeight="0" orientation="portrait" r:id="rId1"/>
  <rowBreaks count="4" manualBreakCount="4">
    <brk id="57" max="11" man="1"/>
    <brk id="79" max="11" man="1"/>
    <brk id="107" max="11" man="1"/>
    <brk id="133" max="11" man="1"/>
  </rowBreaks>
  <drawing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tabColor rgb="FF92D050"/>
  </sheetPr>
  <dimension ref="A1:AO671"/>
  <sheetViews>
    <sheetView view="pageBreakPreview" topLeftCell="A6" zoomScale="85" zoomScaleNormal="100" zoomScaleSheetLayoutView="85" workbookViewId="0">
      <selection activeCell="U32" sqref="U32:AL47"/>
    </sheetView>
  </sheetViews>
  <sheetFormatPr defaultColWidth="2.5" defaultRowHeight="13.5"/>
  <cols>
    <col min="1" max="1" width="0.875" style="8" customWidth="1"/>
    <col min="2" max="19" width="2.5" style="81"/>
    <col min="20" max="20" width="1.625" style="81" customWidth="1"/>
    <col min="21" max="38" width="2.5" style="81"/>
    <col min="39" max="39" width="0.875" style="8" customWidth="1"/>
    <col min="40" max="42" width="2.5" style="8"/>
    <col min="43" max="43" width="40.375" style="8" bestFit="1" customWidth="1"/>
    <col min="44" max="16384" width="2.5" style="8"/>
  </cols>
  <sheetData>
    <row r="1" spans="1:41" hidden="1">
      <c r="A1" s="10" t="s">
        <v>50</v>
      </c>
    </row>
    <row r="2" spans="1:41" hidden="1">
      <c r="A2" s="10" t="s">
        <v>53</v>
      </c>
    </row>
    <row r="3" spans="1:41" hidden="1">
      <c r="A3" s="10" t="s">
        <v>51</v>
      </c>
    </row>
    <row r="4" spans="1:41" hidden="1">
      <c r="A4" s="10" t="s">
        <v>27</v>
      </c>
    </row>
    <row r="5" spans="1:41" hidden="1">
      <c r="A5" s="10" t="s">
        <v>33</v>
      </c>
    </row>
    <row r="8" spans="1:41" s="82" customFormat="1" ht="21.95" customHeight="1">
      <c r="B8" s="159" t="s">
        <v>334</v>
      </c>
      <c r="C8" s="160"/>
      <c r="D8" s="160"/>
      <c r="E8" s="160"/>
      <c r="F8" s="160"/>
      <c r="G8" s="160"/>
      <c r="H8" s="160"/>
      <c r="I8" s="160"/>
      <c r="J8" s="160"/>
      <c r="K8" s="160"/>
      <c r="L8" s="160"/>
      <c r="M8" s="160"/>
      <c r="N8" s="160"/>
      <c r="O8" s="160"/>
      <c r="P8" s="160"/>
      <c r="Q8" s="160"/>
      <c r="R8" s="160"/>
      <c r="S8" s="160"/>
      <c r="T8" s="160"/>
      <c r="U8" s="682" t="s">
        <v>245</v>
      </c>
      <c r="V8" s="682"/>
      <c r="W8" s="682"/>
      <c r="X8" s="682"/>
      <c r="Y8" s="682"/>
      <c r="Z8" s="685" t="str">
        <f>'12採択申請書'!J8</f>
        <v>○○保全の会</v>
      </c>
      <c r="AA8" s="685"/>
      <c r="AB8" s="685"/>
      <c r="AC8" s="685"/>
      <c r="AD8" s="685"/>
      <c r="AE8" s="685"/>
      <c r="AF8" s="685"/>
      <c r="AG8" s="685"/>
      <c r="AH8" s="685"/>
      <c r="AI8" s="685"/>
      <c r="AJ8" s="685"/>
      <c r="AK8" s="685"/>
      <c r="AL8" s="685"/>
    </row>
    <row r="9" spans="1:41" s="82" customFormat="1" ht="21.95" customHeight="1">
      <c r="A9" s="83"/>
      <c r="B9" s="161" t="s">
        <v>333</v>
      </c>
      <c r="C9" s="162"/>
      <c r="D9" s="162"/>
      <c r="E9" s="162"/>
      <c r="F9" s="162"/>
      <c r="G9" s="162"/>
      <c r="H9" s="162"/>
      <c r="I9" s="162"/>
      <c r="J9" s="162"/>
      <c r="K9" s="162"/>
      <c r="L9" s="162"/>
      <c r="M9" s="162"/>
      <c r="N9" s="162"/>
      <c r="O9" s="162"/>
      <c r="P9" s="162"/>
      <c r="Q9" s="162"/>
      <c r="R9" s="162"/>
      <c r="S9" s="162"/>
      <c r="T9" s="162"/>
      <c r="U9" s="162"/>
      <c r="V9" s="162"/>
      <c r="W9" s="160"/>
      <c r="X9" s="160"/>
      <c r="Y9" s="163" t="s">
        <v>328</v>
      </c>
      <c r="Z9" s="163"/>
      <c r="AA9" s="163"/>
      <c r="AB9" s="292" t="s">
        <v>460</v>
      </c>
      <c r="AC9" s="293"/>
      <c r="AD9" s="692">
        <v>7</v>
      </c>
      <c r="AE9" s="692"/>
      <c r="AF9" s="293" t="s">
        <v>0</v>
      </c>
      <c r="AG9" s="692">
        <v>3</v>
      </c>
      <c r="AH9" s="692"/>
      <c r="AI9" s="293" t="s">
        <v>24</v>
      </c>
      <c r="AJ9" s="692">
        <v>10</v>
      </c>
      <c r="AK9" s="692"/>
      <c r="AL9" s="293" t="s">
        <v>2</v>
      </c>
      <c r="AM9" s="83"/>
      <c r="AN9" s="83"/>
      <c r="AO9" s="83"/>
    </row>
    <row r="10" spans="1:41" ht="9.9499999999999993" customHeight="1">
      <c r="A10" s="9"/>
      <c r="B10" s="165"/>
      <c r="C10" s="165"/>
      <c r="D10" s="165"/>
      <c r="E10" s="165"/>
      <c r="F10" s="165"/>
      <c r="G10" s="165"/>
      <c r="H10" s="165"/>
      <c r="I10" s="165"/>
      <c r="J10" s="165"/>
      <c r="K10" s="165"/>
      <c r="L10" s="165"/>
      <c r="M10" s="165"/>
      <c r="N10" s="165"/>
      <c r="O10" s="165"/>
      <c r="P10" s="166"/>
      <c r="Q10" s="166"/>
      <c r="R10" s="166"/>
      <c r="S10" s="166"/>
      <c r="T10" s="165"/>
      <c r="U10" s="165"/>
      <c r="V10" s="165"/>
      <c r="W10" s="165"/>
      <c r="X10" s="165"/>
      <c r="Y10" s="165"/>
      <c r="Z10" s="165"/>
      <c r="AA10" s="165"/>
      <c r="AB10" s="165"/>
      <c r="AC10" s="165"/>
      <c r="AD10" s="165"/>
      <c r="AE10" s="165"/>
      <c r="AF10" s="165"/>
      <c r="AG10" s="165"/>
      <c r="AH10" s="165"/>
      <c r="AI10" s="166"/>
      <c r="AJ10" s="166"/>
      <c r="AK10" s="166"/>
      <c r="AL10" s="166"/>
    </row>
    <row r="11" spans="1:41" s="82" customFormat="1" ht="21.95" customHeight="1">
      <c r="A11" s="83"/>
      <c r="B11" s="666" t="s">
        <v>421</v>
      </c>
      <c r="C11" s="666"/>
      <c r="D11" s="666"/>
      <c r="E11" s="666"/>
      <c r="F11" s="686" t="s">
        <v>825</v>
      </c>
      <c r="G11" s="687"/>
      <c r="H11" s="687"/>
      <c r="I11" s="687"/>
      <c r="J11" s="687"/>
      <c r="K11" s="687"/>
      <c r="L11" s="687"/>
      <c r="M11" s="687"/>
      <c r="N11" s="687"/>
      <c r="O11" s="687"/>
      <c r="P11" s="687"/>
      <c r="Q11" s="687"/>
      <c r="R11" s="687"/>
      <c r="S11" s="688"/>
      <c r="T11" s="162"/>
      <c r="U11" s="666" t="s">
        <v>421</v>
      </c>
      <c r="V11" s="666"/>
      <c r="W11" s="666"/>
      <c r="X11" s="666"/>
      <c r="Y11" s="686" t="s">
        <v>826</v>
      </c>
      <c r="Z11" s="687"/>
      <c r="AA11" s="687"/>
      <c r="AB11" s="687"/>
      <c r="AC11" s="687"/>
      <c r="AD11" s="687"/>
      <c r="AE11" s="687"/>
      <c r="AF11" s="687"/>
      <c r="AG11" s="687"/>
      <c r="AH11" s="687"/>
      <c r="AI11" s="687"/>
      <c r="AJ11" s="687"/>
      <c r="AK11" s="687"/>
      <c r="AL11" s="688"/>
    </row>
    <row r="12" spans="1:41" s="82" customFormat="1" ht="21.95" customHeight="1">
      <c r="A12" s="83"/>
      <c r="B12" s="666" t="s">
        <v>52</v>
      </c>
      <c r="C12" s="666"/>
      <c r="D12" s="666"/>
      <c r="E12" s="666"/>
      <c r="F12" s="689" t="s">
        <v>828</v>
      </c>
      <c r="G12" s="690"/>
      <c r="H12" s="690"/>
      <c r="I12" s="690"/>
      <c r="J12" s="690"/>
      <c r="K12" s="690"/>
      <c r="L12" s="690"/>
      <c r="M12" s="690"/>
      <c r="N12" s="690"/>
      <c r="O12" s="690"/>
      <c r="P12" s="690"/>
      <c r="Q12" s="690"/>
      <c r="R12" s="690"/>
      <c r="S12" s="691"/>
      <c r="T12" s="162"/>
      <c r="U12" s="666" t="s">
        <v>52</v>
      </c>
      <c r="V12" s="666"/>
      <c r="W12" s="666"/>
      <c r="X12" s="666"/>
      <c r="Y12" s="689" t="s">
        <v>828</v>
      </c>
      <c r="Z12" s="690"/>
      <c r="AA12" s="690"/>
      <c r="AB12" s="690"/>
      <c r="AC12" s="690"/>
      <c r="AD12" s="690"/>
      <c r="AE12" s="690"/>
      <c r="AF12" s="690"/>
      <c r="AG12" s="690"/>
      <c r="AH12" s="690"/>
      <c r="AI12" s="690"/>
      <c r="AJ12" s="690"/>
      <c r="AK12" s="690"/>
      <c r="AL12" s="691"/>
    </row>
    <row r="13" spans="1:41" ht="12.95" customHeight="1">
      <c r="A13" s="9"/>
      <c r="B13" s="670" t="e" vm="1">
        <v>#VALUE!</v>
      </c>
      <c r="C13" s="671"/>
      <c r="D13" s="671"/>
      <c r="E13" s="671"/>
      <c r="F13" s="671"/>
      <c r="G13" s="671"/>
      <c r="H13" s="671"/>
      <c r="I13" s="671"/>
      <c r="J13" s="671"/>
      <c r="K13" s="671"/>
      <c r="L13" s="671"/>
      <c r="M13" s="671"/>
      <c r="N13" s="671"/>
      <c r="O13" s="671"/>
      <c r="P13" s="671"/>
      <c r="Q13" s="671"/>
      <c r="R13" s="671"/>
      <c r="S13" s="672"/>
      <c r="T13" s="166"/>
      <c r="U13" s="670" t="e" vm="2">
        <v>#VALUE!</v>
      </c>
      <c r="V13" s="671"/>
      <c r="W13" s="671"/>
      <c r="X13" s="671"/>
      <c r="Y13" s="671"/>
      <c r="Z13" s="671"/>
      <c r="AA13" s="671"/>
      <c r="AB13" s="671"/>
      <c r="AC13" s="671"/>
      <c r="AD13" s="671"/>
      <c r="AE13" s="671"/>
      <c r="AF13" s="671"/>
      <c r="AG13" s="671"/>
      <c r="AH13" s="671"/>
      <c r="AI13" s="671"/>
      <c r="AJ13" s="671"/>
      <c r="AK13" s="671"/>
      <c r="AL13" s="672"/>
    </row>
    <row r="14" spans="1:41" ht="12.95" customHeight="1">
      <c r="A14" s="9"/>
      <c r="B14" s="673"/>
      <c r="C14" s="674"/>
      <c r="D14" s="674"/>
      <c r="E14" s="674"/>
      <c r="F14" s="674"/>
      <c r="G14" s="674"/>
      <c r="H14" s="674"/>
      <c r="I14" s="674"/>
      <c r="J14" s="674"/>
      <c r="K14" s="674"/>
      <c r="L14" s="674"/>
      <c r="M14" s="674"/>
      <c r="N14" s="674"/>
      <c r="O14" s="674"/>
      <c r="P14" s="674"/>
      <c r="Q14" s="674"/>
      <c r="R14" s="674"/>
      <c r="S14" s="675"/>
      <c r="T14" s="166"/>
      <c r="U14" s="673"/>
      <c r="V14" s="674"/>
      <c r="W14" s="674"/>
      <c r="X14" s="674"/>
      <c r="Y14" s="674"/>
      <c r="Z14" s="674"/>
      <c r="AA14" s="674"/>
      <c r="AB14" s="674"/>
      <c r="AC14" s="674"/>
      <c r="AD14" s="674"/>
      <c r="AE14" s="674"/>
      <c r="AF14" s="674"/>
      <c r="AG14" s="674"/>
      <c r="AH14" s="674"/>
      <c r="AI14" s="674"/>
      <c r="AJ14" s="674"/>
      <c r="AK14" s="674"/>
      <c r="AL14" s="675"/>
    </row>
    <row r="15" spans="1:41" ht="12.95" customHeight="1">
      <c r="B15" s="673"/>
      <c r="C15" s="674"/>
      <c r="D15" s="674"/>
      <c r="E15" s="674"/>
      <c r="F15" s="674"/>
      <c r="G15" s="674"/>
      <c r="H15" s="674"/>
      <c r="I15" s="674"/>
      <c r="J15" s="674"/>
      <c r="K15" s="674"/>
      <c r="L15" s="674"/>
      <c r="M15" s="674"/>
      <c r="N15" s="674"/>
      <c r="O15" s="674"/>
      <c r="P15" s="674"/>
      <c r="Q15" s="674"/>
      <c r="R15" s="674"/>
      <c r="S15" s="675"/>
      <c r="T15" s="166"/>
      <c r="U15" s="673"/>
      <c r="V15" s="674"/>
      <c r="W15" s="674"/>
      <c r="X15" s="674"/>
      <c r="Y15" s="674"/>
      <c r="Z15" s="674"/>
      <c r="AA15" s="674"/>
      <c r="AB15" s="674"/>
      <c r="AC15" s="674"/>
      <c r="AD15" s="674"/>
      <c r="AE15" s="674"/>
      <c r="AF15" s="674"/>
      <c r="AG15" s="674"/>
      <c r="AH15" s="674"/>
      <c r="AI15" s="674"/>
      <c r="AJ15" s="674"/>
      <c r="AK15" s="674"/>
      <c r="AL15" s="675"/>
    </row>
    <row r="16" spans="1:41" ht="12.95" customHeight="1">
      <c r="B16" s="673"/>
      <c r="C16" s="674"/>
      <c r="D16" s="674"/>
      <c r="E16" s="674"/>
      <c r="F16" s="674"/>
      <c r="G16" s="674"/>
      <c r="H16" s="674"/>
      <c r="I16" s="674"/>
      <c r="J16" s="674"/>
      <c r="K16" s="674"/>
      <c r="L16" s="674"/>
      <c r="M16" s="674"/>
      <c r="N16" s="674"/>
      <c r="O16" s="674"/>
      <c r="P16" s="674"/>
      <c r="Q16" s="674"/>
      <c r="R16" s="674"/>
      <c r="S16" s="675"/>
      <c r="T16" s="166"/>
      <c r="U16" s="673"/>
      <c r="V16" s="674"/>
      <c r="W16" s="674"/>
      <c r="X16" s="674"/>
      <c r="Y16" s="674"/>
      <c r="Z16" s="674"/>
      <c r="AA16" s="674"/>
      <c r="AB16" s="674"/>
      <c r="AC16" s="674"/>
      <c r="AD16" s="674"/>
      <c r="AE16" s="674"/>
      <c r="AF16" s="674"/>
      <c r="AG16" s="674"/>
      <c r="AH16" s="674"/>
      <c r="AI16" s="674"/>
      <c r="AJ16" s="674"/>
      <c r="AK16" s="674"/>
      <c r="AL16" s="675"/>
    </row>
    <row r="17" spans="1:38" ht="12.95" customHeight="1">
      <c r="B17" s="673"/>
      <c r="C17" s="674"/>
      <c r="D17" s="674"/>
      <c r="E17" s="674"/>
      <c r="F17" s="674"/>
      <c r="G17" s="674"/>
      <c r="H17" s="674"/>
      <c r="I17" s="674"/>
      <c r="J17" s="674"/>
      <c r="K17" s="674"/>
      <c r="L17" s="674"/>
      <c r="M17" s="674"/>
      <c r="N17" s="674"/>
      <c r="O17" s="674"/>
      <c r="P17" s="674"/>
      <c r="Q17" s="674"/>
      <c r="R17" s="674"/>
      <c r="S17" s="675"/>
      <c r="T17" s="166"/>
      <c r="U17" s="673"/>
      <c r="V17" s="674"/>
      <c r="W17" s="674"/>
      <c r="X17" s="674"/>
      <c r="Y17" s="674"/>
      <c r="Z17" s="674"/>
      <c r="AA17" s="674"/>
      <c r="AB17" s="674"/>
      <c r="AC17" s="674"/>
      <c r="AD17" s="674"/>
      <c r="AE17" s="674"/>
      <c r="AF17" s="674"/>
      <c r="AG17" s="674"/>
      <c r="AH17" s="674"/>
      <c r="AI17" s="674"/>
      <c r="AJ17" s="674"/>
      <c r="AK17" s="674"/>
      <c r="AL17" s="675"/>
    </row>
    <row r="18" spans="1:38" ht="12.95" customHeight="1">
      <c r="B18" s="673"/>
      <c r="C18" s="674"/>
      <c r="D18" s="674"/>
      <c r="E18" s="674"/>
      <c r="F18" s="674"/>
      <c r="G18" s="674"/>
      <c r="H18" s="674"/>
      <c r="I18" s="674"/>
      <c r="J18" s="674"/>
      <c r="K18" s="674"/>
      <c r="L18" s="674"/>
      <c r="M18" s="674"/>
      <c r="N18" s="674"/>
      <c r="O18" s="674"/>
      <c r="P18" s="674"/>
      <c r="Q18" s="674"/>
      <c r="R18" s="674"/>
      <c r="S18" s="675"/>
      <c r="T18" s="166"/>
      <c r="U18" s="673"/>
      <c r="V18" s="674"/>
      <c r="W18" s="674"/>
      <c r="X18" s="674"/>
      <c r="Y18" s="674"/>
      <c r="Z18" s="674"/>
      <c r="AA18" s="674"/>
      <c r="AB18" s="674"/>
      <c r="AC18" s="674"/>
      <c r="AD18" s="674"/>
      <c r="AE18" s="674"/>
      <c r="AF18" s="674"/>
      <c r="AG18" s="674"/>
      <c r="AH18" s="674"/>
      <c r="AI18" s="674"/>
      <c r="AJ18" s="674"/>
      <c r="AK18" s="674"/>
      <c r="AL18" s="675"/>
    </row>
    <row r="19" spans="1:38" ht="12.95" customHeight="1">
      <c r="B19" s="673"/>
      <c r="C19" s="674"/>
      <c r="D19" s="674"/>
      <c r="E19" s="674"/>
      <c r="F19" s="674"/>
      <c r="G19" s="674"/>
      <c r="H19" s="674"/>
      <c r="I19" s="674"/>
      <c r="J19" s="674"/>
      <c r="K19" s="674"/>
      <c r="L19" s="674"/>
      <c r="M19" s="674"/>
      <c r="N19" s="674"/>
      <c r="O19" s="674"/>
      <c r="P19" s="674"/>
      <c r="Q19" s="674"/>
      <c r="R19" s="674"/>
      <c r="S19" s="675"/>
      <c r="T19" s="166"/>
      <c r="U19" s="673"/>
      <c r="V19" s="674"/>
      <c r="W19" s="674"/>
      <c r="X19" s="674"/>
      <c r="Y19" s="674"/>
      <c r="Z19" s="674"/>
      <c r="AA19" s="674"/>
      <c r="AB19" s="674"/>
      <c r="AC19" s="674"/>
      <c r="AD19" s="674"/>
      <c r="AE19" s="674"/>
      <c r="AF19" s="674"/>
      <c r="AG19" s="674"/>
      <c r="AH19" s="674"/>
      <c r="AI19" s="674"/>
      <c r="AJ19" s="674"/>
      <c r="AK19" s="674"/>
      <c r="AL19" s="675"/>
    </row>
    <row r="20" spans="1:38" ht="12.95" customHeight="1">
      <c r="B20" s="673"/>
      <c r="C20" s="674"/>
      <c r="D20" s="674"/>
      <c r="E20" s="674"/>
      <c r="F20" s="674"/>
      <c r="G20" s="674"/>
      <c r="H20" s="674"/>
      <c r="I20" s="674"/>
      <c r="J20" s="674"/>
      <c r="K20" s="674"/>
      <c r="L20" s="674"/>
      <c r="M20" s="674"/>
      <c r="N20" s="674"/>
      <c r="O20" s="674"/>
      <c r="P20" s="674"/>
      <c r="Q20" s="674"/>
      <c r="R20" s="674"/>
      <c r="S20" s="675"/>
      <c r="T20" s="166"/>
      <c r="U20" s="673"/>
      <c r="V20" s="674"/>
      <c r="W20" s="674"/>
      <c r="X20" s="674"/>
      <c r="Y20" s="674"/>
      <c r="Z20" s="674"/>
      <c r="AA20" s="674"/>
      <c r="AB20" s="674"/>
      <c r="AC20" s="674"/>
      <c r="AD20" s="674"/>
      <c r="AE20" s="674"/>
      <c r="AF20" s="674"/>
      <c r="AG20" s="674"/>
      <c r="AH20" s="674"/>
      <c r="AI20" s="674"/>
      <c r="AJ20" s="674"/>
      <c r="AK20" s="674"/>
      <c r="AL20" s="675"/>
    </row>
    <row r="21" spans="1:38" ht="12.95" customHeight="1">
      <c r="B21" s="673"/>
      <c r="C21" s="674"/>
      <c r="D21" s="674"/>
      <c r="E21" s="674"/>
      <c r="F21" s="674"/>
      <c r="G21" s="674"/>
      <c r="H21" s="674"/>
      <c r="I21" s="674"/>
      <c r="J21" s="674"/>
      <c r="K21" s="674"/>
      <c r="L21" s="674"/>
      <c r="M21" s="674"/>
      <c r="N21" s="674"/>
      <c r="O21" s="674"/>
      <c r="P21" s="674"/>
      <c r="Q21" s="674"/>
      <c r="R21" s="674"/>
      <c r="S21" s="675"/>
      <c r="T21" s="166"/>
      <c r="U21" s="673"/>
      <c r="V21" s="674"/>
      <c r="W21" s="674"/>
      <c r="X21" s="674"/>
      <c r="Y21" s="674"/>
      <c r="Z21" s="674"/>
      <c r="AA21" s="674"/>
      <c r="AB21" s="674"/>
      <c r="AC21" s="674"/>
      <c r="AD21" s="674"/>
      <c r="AE21" s="674"/>
      <c r="AF21" s="674"/>
      <c r="AG21" s="674"/>
      <c r="AH21" s="674"/>
      <c r="AI21" s="674"/>
      <c r="AJ21" s="674"/>
      <c r="AK21" s="674"/>
      <c r="AL21" s="675"/>
    </row>
    <row r="22" spans="1:38" ht="12.95" customHeight="1">
      <c r="B22" s="673"/>
      <c r="C22" s="674"/>
      <c r="D22" s="674"/>
      <c r="E22" s="674"/>
      <c r="F22" s="674"/>
      <c r="G22" s="674"/>
      <c r="H22" s="674"/>
      <c r="I22" s="674"/>
      <c r="J22" s="674"/>
      <c r="K22" s="674"/>
      <c r="L22" s="674"/>
      <c r="M22" s="674"/>
      <c r="N22" s="674"/>
      <c r="O22" s="674"/>
      <c r="P22" s="674"/>
      <c r="Q22" s="674"/>
      <c r="R22" s="674"/>
      <c r="S22" s="675"/>
      <c r="T22" s="166"/>
      <c r="U22" s="673"/>
      <c r="V22" s="674"/>
      <c r="W22" s="674"/>
      <c r="X22" s="674"/>
      <c r="Y22" s="674"/>
      <c r="Z22" s="674"/>
      <c r="AA22" s="674"/>
      <c r="AB22" s="674"/>
      <c r="AC22" s="674"/>
      <c r="AD22" s="674"/>
      <c r="AE22" s="674"/>
      <c r="AF22" s="674"/>
      <c r="AG22" s="674"/>
      <c r="AH22" s="674"/>
      <c r="AI22" s="674"/>
      <c r="AJ22" s="674"/>
      <c r="AK22" s="674"/>
      <c r="AL22" s="675"/>
    </row>
    <row r="23" spans="1:38" ht="12.95" customHeight="1">
      <c r="B23" s="673"/>
      <c r="C23" s="674"/>
      <c r="D23" s="674"/>
      <c r="E23" s="674"/>
      <c r="F23" s="674"/>
      <c r="G23" s="674"/>
      <c r="H23" s="674"/>
      <c r="I23" s="674"/>
      <c r="J23" s="674"/>
      <c r="K23" s="674"/>
      <c r="L23" s="674"/>
      <c r="M23" s="674"/>
      <c r="N23" s="674"/>
      <c r="O23" s="674"/>
      <c r="P23" s="674"/>
      <c r="Q23" s="674"/>
      <c r="R23" s="674"/>
      <c r="S23" s="675"/>
      <c r="T23" s="166"/>
      <c r="U23" s="673"/>
      <c r="V23" s="674"/>
      <c r="W23" s="674"/>
      <c r="X23" s="674"/>
      <c r="Y23" s="674"/>
      <c r="Z23" s="674"/>
      <c r="AA23" s="674"/>
      <c r="AB23" s="674"/>
      <c r="AC23" s="674"/>
      <c r="AD23" s="674"/>
      <c r="AE23" s="674"/>
      <c r="AF23" s="674"/>
      <c r="AG23" s="674"/>
      <c r="AH23" s="674"/>
      <c r="AI23" s="674"/>
      <c r="AJ23" s="674"/>
      <c r="AK23" s="674"/>
      <c r="AL23" s="675"/>
    </row>
    <row r="24" spans="1:38" ht="12.95" customHeight="1">
      <c r="B24" s="673"/>
      <c r="C24" s="674"/>
      <c r="D24" s="674"/>
      <c r="E24" s="674"/>
      <c r="F24" s="674"/>
      <c r="G24" s="674"/>
      <c r="H24" s="674"/>
      <c r="I24" s="674"/>
      <c r="J24" s="674"/>
      <c r="K24" s="674"/>
      <c r="L24" s="674"/>
      <c r="M24" s="674"/>
      <c r="N24" s="674"/>
      <c r="O24" s="674"/>
      <c r="P24" s="674"/>
      <c r="Q24" s="674"/>
      <c r="R24" s="674"/>
      <c r="S24" s="675"/>
      <c r="T24" s="166"/>
      <c r="U24" s="673"/>
      <c r="V24" s="674"/>
      <c r="W24" s="674"/>
      <c r="X24" s="674"/>
      <c r="Y24" s="674"/>
      <c r="Z24" s="674"/>
      <c r="AA24" s="674"/>
      <c r="AB24" s="674"/>
      <c r="AC24" s="674"/>
      <c r="AD24" s="674"/>
      <c r="AE24" s="674"/>
      <c r="AF24" s="674"/>
      <c r="AG24" s="674"/>
      <c r="AH24" s="674"/>
      <c r="AI24" s="674"/>
      <c r="AJ24" s="674"/>
      <c r="AK24" s="674"/>
      <c r="AL24" s="675"/>
    </row>
    <row r="25" spans="1:38" ht="12.95" customHeight="1">
      <c r="B25" s="673"/>
      <c r="C25" s="674"/>
      <c r="D25" s="674"/>
      <c r="E25" s="674"/>
      <c r="F25" s="674"/>
      <c r="G25" s="674"/>
      <c r="H25" s="674"/>
      <c r="I25" s="674"/>
      <c r="J25" s="674"/>
      <c r="K25" s="674"/>
      <c r="L25" s="674"/>
      <c r="M25" s="674"/>
      <c r="N25" s="674"/>
      <c r="O25" s="674"/>
      <c r="P25" s="674"/>
      <c r="Q25" s="674"/>
      <c r="R25" s="674"/>
      <c r="S25" s="675"/>
      <c r="T25" s="166"/>
      <c r="U25" s="673"/>
      <c r="V25" s="674"/>
      <c r="W25" s="674"/>
      <c r="X25" s="674"/>
      <c r="Y25" s="674"/>
      <c r="Z25" s="674"/>
      <c r="AA25" s="674"/>
      <c r="AB25" s="674"/>
      <c r="AC25" s="674"/>
      <c r="AD25" s="674"/>
      <c r="AE25" s="674"/>
      <c r="AF25" s="674"/>
      <c r="AG25" s="674"/>
      <c r="AH25" s="674"/>
      <c r="AI25" s="674"/>
      <c r="AJ25" s="674"/>
      <c r="AK25" s="674"/>
      <c r="AL25" s="675"/>
    </row>
    <row r="26" spans="1:38" ht="12.95" customHeight="1">
      <c r="B26" s="673"/>
      <c r="C26" s="674"/>
      <c r="D26" s="674"/>
      <c r="E26" s="674"/>
      <c r="F26" s="674"/>
      <c r="G26" s="674"/>
      <c r="H26" s="674"/>
      <c r="I26" s="674"/>
      <c r="J26" s="674"/>
      <c r="K26" s="674"/>
      <c r="L26" s="674"/>
      <c r="M26" s="674"/>
      <c r="N26" s="674"/>
      <c r="O26" s="674"/>
      <c r="P26" s="674"/>
      <c r="Q26" s="674"/>
      <c r="R26" s="674"/>
      <c r="S26" s="675"/>
      <c r="T26" s="166"/>
      <c r="U26" s="673"/>
      <c r="V26" s="674"/>
      <c r="W26" s="674"/>
      <c r="X26" s="674"/>
      <c r="Y26" s="674"/>
      <c r="Z26" s="674"/>
      <c r="AA26" s="674"/>
      <c r="AB26" s="674"/>
      <c r="AC26" s="674"/>
      <c r="AD26" s="674"/>
      <c r="AE26" s="674"/>
      <c r="AF26" s="674"/>
      <c r="AG26" s="674"/>
      <c r="AH26" s="674"/>
      <c r="AI26" s="674"/>
      <c r="AJ26" s="674"/>
      <c r="AK26" s="674"/>
      <c r="AL26" s="675"/>
    </row>
    <row r="27" spans="1:38" ht="12.95" customHeight="1">
      <c r="B27" s="673"/>
      <c r="C27" s="674"/>
      <c r="D27" s="674"/>
      <c r="E27" s="674"/>
      <c r="F27" s="674"/>
      <c r="G27" s="674"/>
      <c r="H27" s="674"/>
      <c r="I27" s="674"/>
      <c r="J27" s="674"/>
      <c r="K27" s="674"/>
      <c r="L27" s="674"/>
      <c r="M27" s="674"/>
      <c r="N27" s="674"/>
      <c r="O27" s="674"/>
      <c r="P27" s="674"/>
      <c r="Q27" s="674"/>
      <c r="R27" s="674"/>
      <c r="S27" s="675"/>
      <c r="T27" s="166"/>
      <c r="U27" s="673"/>
      <c r="V27" s="674"/>
      <c r="W27" s="674"/>
      <c r="X27" s="674"/>
      <c r="Y27" s="674"/>
      <c r="Z27" s="674"/>
      <c r="AA27" s="674"/>
      <c r="AB27" s="674"/>
      <c r="AC27" s="674"/>
      <c r="AD27" s="674"/>
      <c r="AE27" s="674"/>
      <c r="AF27" s="674"/>
      <c r="AG27" s="674"/>
      <c r="AH27" s="674"/>
      <c r="AI27" s="674"/>
      <c r="AJ27" s="674"/>
      <c r="AK27" s="674"/>
      <c r="AL27" s="675"/>
    </row>
    <row r="28" spans="1:38" ht="12.95" customHeight="1">
      <c r="B28" s="676"/>
      <c r="C28" s="677"/>
      <c r="D28" s="677"/>
      <c r="E28" s="677"/>
      <c r="F28" s="677"/>
      <c r="G28" s="677"/>
      <c r="H28" s="677"/>
      <c r="I28" s="677"/>
      <c r="J28" s="677"/>
      <c r="K28" s="677"/>
      <c r="L28" s="677"/>
      <c r="M28" s="677"/>
      <c r="N28" s="677"/>
      <c r="O28" s="677"/>
      <c r="P28" s="677"/>
      <c r="Q28" s="677"/>
      <c r="R28" s="677"/>
      <c r="S28" s="678"/>
      <c r="T28" s="166"/>
      <c r="U28" s="676"/>
      <c r="V28" s="677"/>
      <c r="W28" s="677"/>
      <c r="X28" s="677"/>
      <c r="Y28" s="677"/>
      <c r="Z28" s="677"/>
      <c r="AA28" s="677"/>
      <c r="AB28" s="677"/>
      <c r="AC28" s="677"/>
      <c r="AD28" s="677"/>
      <c r="AE28" s="677"/>
      <c r="AF28" s="677"/>
      <c r="AG28" s="677"/>
      <c r="AH28" s="677"/>
      <c r="AI28" s="677"/>
      <c r="AJ28" s="677"/>
      <c r="AK28" s="677"/>
      <c r="AL28" s="678"/>
    </row>
    <row r="29" spans="1:38" ht="12.95" customHeight="1">
      <c r="B29" s="165"/>
      <c r="C29" s="165"/>
      <c r="D29" s="165"/>
      <c r="E29" s="165"/>
      <c r="F29" s="165"/>
      <c r="G29" s="165"/>
      <c r="H29" s="165"/>
      <c r="I29" s="165"/>
      <c r="J29" s="165"/>
      <c r="K29" s="165"/>
      <c r="L29" s="165"/>
      <c r="M29" s="165"/>
      <c r="N29" s="165"/>
      <c r="O29" s="165"/>
      <c r="P29" s="165"/>
      <c r="Q29" s="165"/>
      <c r="R29" s="165"/>
      <c r="S29" s="165"/>
      <c r="T29" s="166"/>
      <c r="U29" s="165"/>
      <c r="V29" s="165"/>
      <c r="W29" s="165"/>
      <c r="X29" s="165"/>
      <c r="Y29" s="165"/>
      <c r="Z29" s="165"/>
      <c r="AA29" s="165"/>
      <c r="AB29" s="165"/>
      <c r="AC29" s="165"/>
      <c r="AD29" s="165"/>
      <c r="AE29" s="165"/>
      <c r="AF29" s="165"/>
      <c r="AG29" s="165"/>
      <c r="AH29" s="165"/>
      <c r="AI29" s="165"/>
      <c r="AJ29" s="165"/>
      <c r="AK29" s="165"/>
      <c r="AL29" s="165"/>
    </row>
    <row r="30" spans="1:38" ht="21.95" customHeight="1">
      <c r="A30" s="9"/>
      <c r="B30" s="666" t="s">
        <v>421</v>
      </c>
      <c r="C30" s="666"/>
      <c r="D30" s="666"/>
      <c r="E30" s="666"/>
      <c r="F30" s="686" t="s">
        <v>827</v>
      </c>
      <c r="G30" s="687"/>
      <c r="H30" s="687"/>
      <c r="I30" s="687"/>
      <c r="J30" s="687"/>
      <c r="K30" s="687"/>
      <c r="L30" s="687"/>
      <c r="M30" s="687"/>
      <c r="N30" s="687"/>
      <c r="O30" s="687"/>
      <c r="P30" s="687"/>
      <c r="Q30" s="687"/>
      <c r="R30" s="687"/>
      <c r="S30" s="688"/>
      <c r="T30" s="162"/>
      <c r="U30" s="666" t="s">
        <v>421</v>
      </c>
      <c r="V30" s="666"/>
      <c r="W30" s="666"/>
      <c r="X30" s="666"/>
      <c r="Y30" s="679"/>
      <c r="Z30" s="680"/>
      <c r="AA30" s="680"/>
      <c r="AB30" s="680"/>
      <c r="AC30" s="680"/>
      <c r="AD30" s="680"/>
      <c r="AE30" s="680"/>
      <c r="AF30" s="680"/>
      <c r="AG30" s="680"/>
      <c r="AH30" s="680"/>
      <c r="AI30" s="680"/>
      <c r="AJ30" s="680"/>
      <c r="AK30" s="680"/>
      <c r="AL30" s="681"/>
    </row>
    <row r="31" spans="1:38" ht="21.95" customHeight="1">
      <c r="B31" s="666" t="s">
        <v>52</v>
      </c>
      <c r="C31" s="666"/>
      <c r="D31" s="666"/>
      <c r="E31" s="666"/>
      <c r="F31" s="689" t="s">
        <v>828</v>
      </c>
      <c r="G31" s="690"/>
      <c r="H31" s="690"/>
      <c r="I31" s="690"/>
      <c r="J31" s="690"/>
      <c r="K31" s="690"/>
      <c r="L31" s="690"/>
      <c r="M31" s="690"/>
      <c r="N31" s="690"/>
      <c r="O31" s="690"/>
      <c r="P31" s="690"/>
      <c r="Q31" s="690"/>
      <c r="R31" s="690"/>
      <c r="S31" s="691"/>
      <c r="T31" s="162"/>
      <c r="U31" s="666" t="s">
        <v>52</v>
      </c>
      <c r="V31" s="666"/>
      <c r="W31" s="666"/>
      <c r="X31" s="666"/>
      <c r="Y31" s="667"/>
      <c r="Z31" s="668"/>
      <c r="AA31" s="668"/>
      <c r="AB31" s="668"/>
      <c r="AC31" s="668"/>
      <c r="AD31" s="668"/>
      <c r="AE31" s="668"/>
      <c r="AF31" s="668"/>
      <c r="AG31" s="668"/>
      <c r="AH31" s="668"/>
      <c r="AI31" s="668"/>
      <c r="AJ31" s="668"/>
      <c r="AK31" s="668"/>
      <c r="AL31" s="669"/>
    </row>
    <row r="32" spans="1:38" ht="12.95" customHeight="1">
      <c r="B32" s="670" t="e" vm="3">
        <v>#VALUE!</v>
      </c>
      <c r="C32" s="671"/>
      <c r="D32" s="671"/>
      <c r="E32" s="671"/>
      <c r="F32" s="671"/>
      <c r="G32" s="671"/>
      <c r="H32" s="671"/>
      <c r="I32" s="671"/>
      <c r="J32" s="671"/>
      <c r="K32" s="671"/>
      <c r="L32" s="671"/>
      <c r="M32" s="671"/>
      <c r="N32" s="671"/>
      <c r="O32" s="671"/>
      <c r="P32" s="671"/>
      <c r="Q32" s="671"/>
      <c r="R32" s="671"/>
      <c r="S32" s="672"/>
      <c r="T32" s="166"/>
      <c r="U32" s="670" t="s">
        <v>746</v>
      </c>
      <c r="V32" s="671"/>
      <c r="W32" s="671"/>
      <c r="X32" s="671"/>
      <c r="Y32" s="671"/>
      <c r="Z32" s="671"/>
      <c r="AA32" s="671"/>
      <c r="AB32" s="671"/>
      <c r="AC32" s="671"/>
      <c r="AD32" s="671"/>
      <c r="AE32" s="671"/>
      <c r="AF32" s="671"/>
      <c r="AG32" s="671"/>
      <c r="AH32" s="671"/>
      <c r="AI32" s="671"/>
      <c r="AJ32" s="671"/>
      <c r="AK32" s="671"/>
      <c r="AL32" s="672"/>
    </row>
    <row r="33" spans="2:38" ht="12.95" customHeight="1">
      <c r="B33" s="673"/>
      <c r="C33" s="674"/>
      <c r="D33" s="674"/>
      <c r="E33" s="674"/>
      <c r="F33" s="674"/>
      <c r="G33" s="674"/>
      <c r="H33" s="674"/>
      <c r="I33" s="674"/>
      <c r="J33" s="674"/>
      <c r="K33" s="674"/>
      <c r="L33" s="674"/>
      <c r="M33" s="674"/>
      <c r="N33" s="674"/>
      <c r="O33" s="674"/>
      <c r="P33" s="674"/>
      <c r="Q33" s="674"/>
      <c r="R33" s="674"/>
      <c r="S33" s="675"/>
      <c r="T33" s="166"/>
      <c r="U33" s="673"/>
      <c r="V33" s="674"/>
      <c r="W33" s="674"/>
      <c r="X33" s="674"/>
      <c r="Y33" s="674"/>
      <c r="Z33" s="674"/>
      <c r="AA33" s="674"/>
      <c r="AB33" s="674"/>
      <c r="AC33" s="674"/>
      <c r="AD33" s="674"/>
      <c r="AE33" s="674"/>
      <c r="AF33" s="674"/>
      <c r="AG33" s="674"/>
      <c r="AH33" s="674"/>
      <c r="AI33" s="674"/>
      <c r="AJ33" s="674"/>
      <c r="AK33" s="674"/>
      <c r="AL33" s="675"/>
    </row>
    <row r="34" spans="2:38" ht="12.95" customHeight="1">
      <c r="B34" s="673"/>
      <c r="C34" s="674"/>
      <c r="D34" s="674"/>
      <c r="E34" s="674"/>
      <c r="F34" s="674"/>
      <c r="G34" s="674"/>
      <c r="H34" s="674"/>
      <c r="I34" s="674"/>
      <c r="J34" s="674"/>
      <c r="K34" s="674"/>
      <c r="L34" s="674"/>
      <c r="M34" s="674"/>
      <c r="N34" s="674"/>
      <c r="O34" s="674"/>
      <c r="P34" s="674"/>
      <c r="Q34" s="674"/>
      <c r="R34" s="674"/>
      <c r="S34" s="675"/>
      <c r="T34" s="166"/>
      <c r="U34" s="673"/>
      <c r="V34" s="674"/>
      <c r="W34" s="674"/>
      <c r="X34" s="674"/>
      <c r="Y34" s="674"/>
      <c r="Z34" s="674"/>
      <c r="AA34" s="674"/>
      <c r="AB34" s="674"/>
      <c r="AC34" s="674"/>
      <c r="AD34" s="674"/>
      <c r="AE34" s="674"/>
      <c r="AF34" s="674"/>
      <c r="AG34" s="674"/>
      <c r="AH34" s="674"/>
      <c r="AI34" s="674"/>
      <c r="AJ34" s="674"/>
      <c r="AK34" s="674"/>
      <c r="AL34" s="675"/>
    </row>
    <row r="35" spans="2:38" ht="12.95" customHeight="1">
      <c r="B35" s="673"/>
      <c r="C35" s="674"/>
      <c r="D35" s="674"/>
      <c r="E35" s="674"/>
      <c r="F35" s="674"/>
      <c r="G35" s="674"/>
      <c r="H35" s="674"/>
      <c r="I35" s="674"/>
      <c r="J35" s="674"/>
      <c r="K35" s="674"/>
      <c r="L35" s="674"/>
      <c r="M35" s="674"/>
      <c r="N35" s="674"/>
      <c r="O35" s="674"/>
      <c r="P35" s="674"/>
      <c r="Q35" s="674"/>
      <c r="R35" s="674"/>
      <c r="S35" s="675"/>
      <c r="T35" s="166"/>
      <c r="U35" s="673"/>
      <c r="V35" s="674"/>
      <c r="W35" s="674"/>
      <c r="X35" s="674"/>
      <c r="Y35" s="674"/>
      <c r="Z35" s="674"/>
      <c r="AA35" s="674"/>
      <c r="AB35" s="674"/>
      <c r="AC35" s="674"/>
      <c r="AD35" s="674"/>
      <c r="AE35" s="674"/>
      <c r="AF35" s="674"/>
      <c r="AG35" s="674"/>
      <c r="AH35" s="674"/>
      <c r="AI35" s="674"/>
      <c r="AJ35" s="674"/>
      <c r="AK35" s="674"/>
      <c r="AL35" s="675"/>
    </row>
    <row r="36" spans="2:38" ht="12.95" customHeight="1">
      <c r="B36" s="673"/>
      <c r="C36" s="674"/>
      <c r="D36" s="674"/>
      <c r="E36" s="674"/>
      <c r="F36" s="674"/>
      <c r="G36" s="674"/>
      <c r="H36" s="674"/>
      <c r="I36" s="674"/>
      <c r="J36" s="674"/>
      <c r="K36" s="674"/>
      <c r="L36" s="674"/>
      <c r="M36" s="674"/>
      <c r="N36" s="674"/>
      <c r="O36" s="674"/>
      <c r="P36" s="674"/>
      <c r="Q36" s="674"/>
      <c r="R36" s="674"/>
      <c r="S36" s="675"/>
      <c r="T36" s="166"/>
      <c r="U36" s="673"/>
      <c r="V36" s="674"/>
      <c r="W36" s="674"/>
      <c r="X36" s="674"/>
      <c r="Y36" s="674"/>
      <c r="Z36" s="674"/>
      <c r="AA36" s="674"/>
      <c r="AB36" s="674"/>
      <c r="AC36" s="674"/>
      <c r="AD36" s="674"/>
      <c r="AE36" s="674"/>
      <c r="AF36" s="674"/>
      <c r="AG36" s="674"/>
      <c r="AH36" s="674"/>
      <c r="AI36" s="674"/>
      <c r="AJ36" s="674"/>
      <c r="AK36" s="674"/>
      <c r="AL36" s="675"/>
    </row>
    <row r="37" spans="2:38" ht="12.95" customHeight="1">
      <c r="B37" s="673"/>
      <c r="C37" s="674"/>
      <c r="D37" s="674"/>
      <c r="E37" s="674"/>
      <c r="F37" s="674"/>
      <c r="G37" s="674"/>
      <c r="H37" s="674"/>
      <c r="I37" s="674"/>
      <c r="J37" s="674"/>
      <c r="K37" s="674"/>
      <c r="L37" s="674"/>
      <c r="M37" s="674"/>
      <c r="N37" s="674"/>
      <c r="O37" s="674"/>
      <c r="P37" s="674"/>
      <c r="Q37" s="674"/>
      <c r="R37" s="674"/>
      <c r="S37" s="675"/>
      <c r="T37" s="166"/>
      <c r="U37" s="673"/>
      <c r="V37" s="674"/>
      <c r="W37" s="674"/>
      <c r="X37" s="674"/>
      <c r="Y37" s="674"/>
      <c r="Z37" s="674"/>
      <c r="AA37" s="674"/>
      <c r="AB37" s="674"/>
      <c r="AC37" s="674"/>
      <c r="AD37" s="674"/>
      <c r="AE37" s="674"/>
      <c r="AF37" s="674"/>
      <c r="AG37" s="674"/>
      <c r="AH37" s="674"/>
      <c r="AI37" s="674"/>
      <c r="AJ37" s="674"/>
      <c r="AK37" s="674"/>
      <c r="AL37" s="675"/>
    </row>
    <row r="38" spans="2:38" ht="12.95" customHeight="1">
      <c r="B38" s="673"/>
      <c r="C38" s="674"/>
      <c r="D38" s="674"/>
      <c r="E38" s="674"/>
      <c r="F38" s="674"/>
      <c r="G38" s="674"/>
      <c r="H38" s="674"/>
      <c r="I38" s="674"/>
      <c r="J38" s="674"/>
      <c r="K38" s="674"/>
      <c r="L38" s="674"/>
      <c r="M38" s="674"/>
      <c r="N38" s="674"/>
      <c r="O38" s="674"/>
      <c r="P38" s="674"/>
      <c r="Q38" s="674"/>
      <c r="R38" s="674"/>
      <c r="S38" s="675"/>
      <c r="T38" s="166"/>
      <c r="U38" s="673"/>
      <c r="V38" s="674"/>
      <c r="W38" s="674"/>
      <c r="X38" s="674"/>
      <c r="Y38" s="674"/>
      <c r="Z38" s="674"/>
      <c r="AA38" s="674"/>
      <c r="AB38" s="674"/>
      <c r="AC38" s="674"/>
      <c r="AD38" s="674"/>
      <c r="AE38" s="674"/>
      <c r="AF38" s="674"/>
      <c r="AG38" s="674"/>
      <c r="AH38" s="674"/>
      <c r="AI38" s="674"/>
      <c r="AJ38" s="674"/>
      <c r="AK38" s="674"/>
      <c r="AL38" s="675"/>
    </row>
    <row r="39" spans="2:38" ht="12.95" customHeight="1">
      <c r="B39" s="673"/>
      <c r="C39" s="674"/>
      <c r="D39" s="674"/>
      <c r="E39" s="674"/>
      <c r="F39" s="674"/>
      <c r="G39" s="674"/>
      <c r="H39" s="674"/>
      <c r="I39" s="674"/>
      <c r="J39" s="674"/>
      <c r="K39" s="674"/>
      <c r="L39" s="674"/>
      <c r="M39" s="674"/>
      <c r="N39" s="674"/>
      <c r="O39" s="674"/>
      <c r="P39" s="674"/>
      <c r="Q39" s="674"/>
      <c r="R39" s="674"/>
      <c r="S39" s="675"/>
      <c r="T39" s="166"/>
      <c r="U39" s="673"/>
      <c r="V39" s="674"/>
      <c r="W39" s="674"/>
      <c r="X39" s="674"/>
      <c r="Y39" s="674"/>
      <c r="Z39" s="674"/>
      <c r="AA39" s="674"/>
      <c r="AB39" s="674"/>
      <c r="AC39" s="674"/>
      <c r="AD39" s="674"/>
      <c r="AE39" s="674"/>
      <c r="AF39" s="674"/>
      <c r="AG39" s="674"/>
      <c r="AH39" s="674"/>
      <c r="AI39" s="674"/>
      <c r="AJ39" s="674"/>
      <c r="AK39" s="674"/>
      <c r="AL39" s="675"/>
    </row>
    <row r="40" spans="2:38" ht="12.95" customHeight="1">
      <c r="B40" s="673"/>
      <c r="C40" s="674"/>
      <c r="D40" s="674"/>
      <c r="E40" s="674"/>
      <c r="F40" s="674"/>
      <c r="G40" s="674"/>
      <c r="H40" s="674"/>
      <c r="I40" s="674"/>
      <c r="J40" s="674"/>
      <c r="K40" s="674"/>
      <c r="L40" s="674"/>
      <c r="M40" s="674"/>
      <c r="N40" s="674"/>
      <c r="O40" s="674"/>
      <c r="P40" s="674"/>
      <c r="Q40" s="674"/>
      <c r="R40" s="674"/>
      <c r="S40" s="675"/>
      <c r="T40" s="166"/>
      <c r="U40" s="673"/>
      <c r="V40" s="674"/>
      <c r="W40" s="674"/>
      <c r="X40" s="674"/>
      <c r="Y40" s="674"/>
      <c r="Z40" s="674"/>
      <c r="AA40" s="674"/>
      <c r="AB40" s="674"/>
      <c r="AC40" s="674"/>
      <c r="AD40" s="674"/>
      <c r="AE40" s="674"/>
      <c r="AF40" s="674"/>
      <c r="AG40" s="674"/>
      <c r="AH40" s="674"/>
      <c r="AI40" s="674"/>
      <c r="AJ40" s="674"/>
      <c r="AK40" s="674"/>
      <c r="AL40" s="675"/>
    </row>
    <row r="41" spans="2:38" ht="12.95" customHeight="1">
      <c r="B41" s="673"/>
      <c r="C41" s="674"/>
      <c r="D41" s="674"/>
      <c r="E41" s="674"/>
      <c r="F41" s="674"/>
      <c r="G41" s="674"/>
      <c r="H41" s="674"/>
      <c r="I41" s="674"/>
      <c r="J41" s="674"/>
      <c r="K41" s="674"/>
      <c r="L41" s="674"/>
      <c r="M41" s="674"/>
      <c r="N41" s="674"/>
      <c r="O41" s="674"/>
      <c r="P41" s="674"/>
      <c r="Q41" s="674"/>
      <c r="R41" s="674"/>
      <c r="S41" s="675"/>
      <c r="T41" s="166"/>
      <c r="U41" s="673"/>
      <c r="V41" s="674"/>
      <c r="W41" s="674"/>
      <c r="X41" s="674"/>
      <c r="Y41" s="674"/>
      <c r="Z41" s="674"/>
      <c r="AA41" s="674"/>
      <c r="AB41" s="674"/>
      <c r="AC41" s="674"/>
      <c r="AD41" s="674"/>
      <c r="AE41" s="674"/>
      <c r="AF41" s="674"/>
      <c r="AG41" s="674"/>
      <c r="AH41" s="674"/>
      <c r="AI41" s="674"/>
      <c r="AJ41" s="674"/>
      <c r="AK41" s="674"/>
      <c r="AL41" s="675"/>
    </row>
    <row r="42" spans="2:38" ht="12.95" customHeight="1">
      <c r="B42" s="673"/>
      <c r="C42" s="674"/>
      <c r="D42" s="674"/>
      <c r="E42" s="674"/>
      <c r="F42" s="674"/>
      <c r="G42" s="674"/>
      <c r="H42" s="674"/>
      <c r="I42" s="674"/>
      <c r="J42" s="674"/>
      <c r="K42" s="674"/>
      <c r="L42" s="674"/>
      <c r="M42" s="674"/>
      <c r="N42" s="674"/>
      <c r="O42" s="674"/>
      <c r="P42" s="674"/>
      <c r="Q42" s="674"/>
      <c r="R42" s="674"/>
      <c r="S42" s="675"/>
      <c r="T42" s="166"/>
      <c r="U42" s="673"/>
      <c r="V42" s="674"/>
      <c r="W42" s="674"/>
      <c r="X42" s="674"/>
      <c r="Y42" s="674"/>
      <c r="Z42" s="674"/>
      <c r="AA42" s="674"/>
      <c r="AB42" s="674"/>
      <c r="AC42" s="674"/>
      <c r="AD42" s="674"/>
      <c r="AE42" s="674"/>
      <c r="AF42" s="674"/>
      <c r="AG42" s="674"/>
      <c r="AH42" s="674"/>
      <c r="AI42" s="674"/>
      <c r="AJ42" s="674"/>
      <c r="AK42" s="674"/>
      <c r="AL42" s="675"/>
    </row>
    <row r="43" spans="2:38" ht="12.95" customHeight="1">
      <c r="B43" s="673"/>
      <c r="C43" s="674"/>
      <c r="D43" s="674"/>
      <c r="E43" s="674"/>
      <c r="F43" s="674"/>
      <c r="G43" s="674"/>
      <c r="H43" s="674"/>
      <c r="I43" s="674"/>
      <c r="J43" s="674"/>
      <c r="K43" s="674"/>
      <c r="L43" s="674"/>
      <c r="M43" s="674"/>
      <c r="N43" s="674"/>
      <c r="O43" s="674"/>
      <c r="P43" s="674"/>
      <c r="Q43" s="674"/>
      <c r="R43" s="674"/>
      <c r="S43" s="675"/>
      <c r="T43" s="166"/>
      <c r="U43" s="673"/>
      <c r="V43" s="674"/>
      <c r="W43" s="674"/>
      <c r="X43" s="674"/>
      <c r="Y43" s="674"/>
      <c r="Z43" s="674"/>
      <c r="AA43" s="674"/>
      <c r="AB43" s="674"/>
      <c r="AC43" s="674"/>
      <c r="AD43" s="674"/>
      <c r="AE43" s="674"/>
      <c r="AF43" s="674"/>
      <c r="AG43" s="674"/>
      <c r="AH43" s="674"/>
      <c r="AI43" s="674"/>
      <c r="AJ43" s="674"/>
      <c r="AK43" s="674"/>
      <c r="AL43" s="675"/>
    </row>
    <row r="44" spans="2:38" ht="12.95" customHeight="1">
      <c r="B44" s="673"/>
      <c r="C44" s="674"/>
      <c r="D44" s="674"/>
      <c r="E44" s="674"/>
      <c r="F44" s="674"/>
      <c r="G44" s="674"/>
      <c r="H44" s="674"/>
      <c r="I44" s="674"/>
      <c r="J44" s="674"/>
      <c r="K44" s="674"/>
      <c r="L44" s="674"/>
      <c r="M44" s="674"/>
      <c r="N44" s="674"/>
      <c r="O44" s="674"/>
      <c r="P44" s="674"/>
      <c r="Q44" s="674"/>
      <c r="R44" s="674"/>
      <c r="S44" s="675"/>
      <c r="T44" s="166"/>
      <c r="U44" s="673"/>
      <c r="V44" s="674"/>
      <c r="W44" s="674"/>
      <c r="X44" s="674"/>
      <c r="Y44" s="674"/>
      <c r="Z44" s="674"/>
      <c r="AA44" s="674"/>
      <c r="AB44" s="674"/>
      <c r="AC44" s="674"/>
      <c r="AD44" s="674"/>
      <c r="AE44" s="674"/>
      <c r="AF44" s="674"/>
      <c r="AG44" s="674"/>
      <c r="AH44" s="674"/>
      <c r="AI44" s="674"/>
      <c r="AJ44" s="674"/>
      <c r="AK44" s="674"/>
      <c r="AL44" s="675"/>
    </row>
    <row r="45" spans="2:38" ht="12.95" customHeight="1">
      <c r="B45" s="673"/>
      <c r="C45" s="674"/>
      <c r="D45" s="674"/>
      <c r="E45" s="674"/>
      <c r="F45" s="674"/>
      <c r="G45" s="674"/>
      <c r="H45" s="674"/>
      <c r="I45" s="674"/>
      <c r="J45" s="674"/>
      <c r="K45" s="674"/>
      <c r="L45" s="674"/>
      <c r="M45" s="674"/>
      <c r="N45" s="674"/>
      <c r="O45" s="674"/>
      <c r="P45" s="674"/>
      <c r="Q45" s="674"/>
      <c r="R45" s="674"/>
      <c r="S45" s="675"/>
      <c r="T45" s="166"/>
      <c r="U45" s="673"/>
      <c r="V45" s="674"/>
      <c r="W45" s="674"/>
      <c r="X45" s="674"/>
      <c r="Y45" s="674"/>
      <c r="Z45" s="674"/>
      <c r="AA45" s="674"/>
      <c r="AB45" s="674"/>
      <c r="AC45" s="674"/>
      <c r="AD45" s="674"/>
      <c r="AE45" s="674"/>
      <c r="AF45" s="674"/>
      <c r="AG45" s="674"/>
      <c r="AH45" s="674"/>
      <c r="AI45" s="674"/>
      <c r="AJ45" s="674"/>
      <c r="AK45" s="674"/>
      <c r="AL45" s="675"/>
    </row>
    <row r="46" spans="2:38" ht="12.95" customHeight="1">
      <c r="B46" s="673"/>
      <c r="C46" s="674"/>
      <c r="D46" s="674"/>
      <c r="E46" s="674"/>
      <c r="F46" s="674"/>
      <c r="G46" s="674"/>
      <c r="H46" s="674"/>
      <c r="I46" s="674"/>
      <c r="J46" s="674"/>
      <c r="K46" s="674"/>
      <c r="L46" s="674"/>
      <c r="M46" s="674"/>
      <c r="N46" s="674"/>
      <c r="O46" s="674"/>
      <c r="P46" s="674"/>
      <c r="Q46" s="674"/>
      <c r="R46" s="674"/>
      <c r="S46" s="675"/>
      <c r="T46" s="166"/>
      <c r="U46" s="673"/>
      <c r="V46" s="674"/>
      <c r="W46" s="674"/>
      <c r="X46" s="674"/>
      <c r="Y46" s="674"/>
      <c r="Z46" s="674"/>
      <c r="AA46" s="674"/>
      <c r="AB46" s="674"/>
      <c r="AC46" s="674"/>
      <c r="AD46" s="674"/>
      <c r="AE46" s="674"/>
      <c r="AF46" s="674"/>
      <c r="AG46" s="674"/>
      <c r="AH46" s="674"/>
      <c r="AI46" s="674"/>
      <c r="AJ46" s="674"/>
      <c r="AK46" s="674"/>
      <c r="AL46" s="675"/>
    </row>
    <row r="47" spans="2:38" ht="12.95" customHeight="1">
      <c r="B47" s="676"/>
      <c r="C47" s="677"/>
      <c r="D47" s="677"/>
      <c r="E47" s="677"/>
      <c r="F47" s="677"/>
      <c r="G47" s="677"/>
      <c r="H47" s="677"/>
      <c r="I47" s="677"/>
      <c r="J47" s="677"/>
      <c r="K47" s="677"/>
      <c r="L47" s="677"/>
      <c r="M47" s="677"/>
      <c r="N47" s="677"/>
      <c r="O47" s="677"/>
      <c r="P47" s="677"/>
      <c r="Q47" s="677"/>
      <c r="R47" s="677"/>
      <c r="S47" s="678"/>
      <c r="T47" s="166"/>
      <c r="U47" s="676"/>
      <c r="V47" s="677"/>
      <c r="W47" s="677"/>
      <c r="X47" s="677"/>
      <c r="Y47" s="677"/>
      <c r="Z47" s="677"/>
      <c r="AA47" s="677"/>
      <c r="AB47" s="677"/>
      <c r="AC47" s="677"/>
      <c r="AD47" s="677"/>
      <c r="AE47" s="677"/>
      <c r="AF47" s="677"/>
      <c r="AG47" s="677"/>
      <c r="AH47" s="677"/>
      <c r="AI47" s="677"/>
      <c r="AJ47" s="677"/>
      <c r="AK47" s="677"/>
      <c r="AL47" s="678"/>
    </row>
    <row r="48" spans="2:38" ht="12.95" customHeight="1">
      <c r="B48" s="167"/>
      <c r="C48" s="167"/>
      <c r="D48" s="167"/>
      <c r="E48" s="167"/>
      <c r="F48" s="167"/>
      <c r="G48" s="167"/>
      <c r="H48" s="167"/>
      <c r="I48" s="167"/>
      <c r="J48" s="167"/>
      <c r="K48" s="167"/>
      <c r="L48" s="167"/>
      <c r="M48" s="167"/>
      <c r="N48" s="167"/>
      <c r="O48" s="167"/>
      <c r="P48" s="167"/>
      <c r="Q48" s="167"/>
      <c r="R48" s="167"/>
      <c r="S48" s="167"/>
      <c r="T48" s="167"/>
      <c r="U48" s="167"/>
      <c r="V48" s="167"/>
      <c r="W48" s="167"/>
      <c r="X48" s="167"/>
      <c r="Y48" s="167"/>
      <c r="Z48" s="167"/>
      <c r="AA48" s="167"/>
      <c r="AB48" s="167"/>
      <c r="AC48" s="167"/>
      <c r="AD48" s="167"/>
      <c r="AE48" s="167"/>
      <c r="AF48" s="167"/>
      <c r="AG48" s="167"/>
      <c r="AH48" s="167"/>
      <c r="AI48" s="167"/>
      <c r="AJ48" s="167"/>
      <c r="AK48" s="167"/>
      <c r="AL48" s="167"/>
    </row>
    <row r="49" spans="1:38" ht="21.95" customHeight="1">
      <c r="B49" s="666" t="s">
        <v>421</v>
      </c>
      <c r="C49" s="666"/>
      <c r="D49" s="666"/>
      <c r="E49" s="666"/>
      <c r="F49" s="679"/>
      <c r="G49" s="680"/>
      <c r="H49" s="680"/>
      <c r="I49" s="680"/>
      <c r="J49" s="680"/>
      <c r="K49" s="680"/>
      <c r="L49" s="680"/>
      <c r="M49" s="680"/>
      <c r="N49" s="680"/>
      <c r="O49" s="680"/>
      <c r="P49" s="680"/>
      <c r="Q49" s="680"/>
      <c r="R49" s="680"/>
      <c r="S49" s="681"/>
      <c r="T49" s="162"/>
      <c r="U49" s="666" t="s">
        <v>421</v>
      </c>
      <c r="V49" s="666"/>
      <c r="W49" s="666"/>
      <c r="X49" s="666"/>
      <c r="Y49" s="679"/>
      <c r="Z49" s="680"/>
      <c r="AA49" s="680"/>
      <c r="AB49" s="680"/>
      <c r="AC49" s="680"/>
      <c r="AD49" s="680"/>
      <c r="AE49" s="680"/>
      <c r="AF49" s="680"/>
      <c r="AG49" s="680"/>
      <c r="AH49" s="680"/>
      <c r="AI49" s="680"/>
      <c r="AJ49" s="680"/>
      <c r="AK49" s="680"/>
      <c r="AL49" s="681"/>
    </row>
    <row r="50" spans="1:38" ht="21.95" customHeight="1">
      <c r="B50" s="666" t="s">
        <v>52</v>
      </c>
      <c r="C50" s="666"/>
      <c r="D50" s="666"/>
      <c r="E50" s="666"/>
      <c r="F50" s="667"/>
      <c r="G50" s="668"/>
      <c r="H50" s="668"/>
      <c r="I50" s="668"/>
      <c r="J50" s="668"/>
      <c r="K50" s="668"/>
      <c r="L50" s="668"/>
      <c r="M50" s="668"/>
      <c r="N50" s="668"/>
      <c r="O50" s="668"/>
      <c r="P50" s="668"/>
      <c r="Q50" s="668"/>
      <c r="R50" s="668"/>
      <c r="S50" s="669"/>
      <c r="T50" s="162"/>
      <c r="U50" s="666" t="s">
        <v>52</v>
      </c>
      <c r="V50" s="666"/>
      <c r="W50" s="666"/>
      <c r="X50" s="666"/>
      <c r="Y50" s="667"/>
      <c r="Z50" s="668"/>
      <c r="AA50" s="668"/>
      <c r="AB50" s="668"/>
      <c r="AC50" s="668"/>
      <c r="AD50" s="668"/>
      <c r="AE50" s="668"/>
      <c r="AF50" s="668"/>
      <c r="AG50" s="668"/>
      <c r="AH50" s="668"/>
      <c r="AI50" s="668"/>
      <c r="AJ50" s="668"/>
      <c r="AK50" s="668"/>
      <c r="AL50" s="669"/>
    </row>
    <row r="51" spans="1:38" ht="12.95" customHeight="1">
      <c r="B51" s="670" t="s">
        <v>746</v>
      </c>
      <c r="C51" s="671"/>
      <c r="D51" s="671"/>
      <c r="E51" s="671"/>
      <c r="F51" s="671"/>
      <c r="G51" s="671"/>
      <c r="H51" s="671"/>
      <c r="I51" s="671"/>
      <c r="J51" s="671"/>
      <c r="K51" s="671"/>
      <c r="L51" s="671"/>
      <c r="M51" s="671"/>
      <c r="N51" s="671"/>
      <c r="O51" s="671"/>
      <c r="P51" s="671"/>
      <c r="Q51" s="671"/>
      <c r="R51" s="671"/>
      <c r="S51" s="672"/>
      <c r="T51" s="166"/>
      <c r="U51" s="670" t="s">
        <v>746</v>
      </c>
      <c r="V51" s="671"/>
      <c r="W51" s="671"/>
      <c r="X51" s="671"/>
      <c r="Y51" s="671"/>
      <c r="Z51" s="671"/>
      <c r="AA51" s="671"/>
      <c r="AB51" s="671"/>
      <c r="AC51" s="671"/>
      <c r="AD51" s="671"/>
      <c r="AE51" s="671"/>
      <c r="AF51" s="671"/>
      <c r="AG51" s="671"/>
      <c r="AH51" s="671"/>
      <c r="AI51" s="671"/>
      <c r="AJ51" s="671"/>
      <c r="AK51" s="671"/>
      <c r="AL51" s="672"/>
    </row>
    <row r="52" spans="1:38" ht="12.95" customHeight="1">
      <c r="A52" s="9"/>
      <c r="B52" s="673"/>
      <c r="C52" s="674"/>
      <c r="D52" s="674"/>
      <c r="E52" s="674"/>
      <c r="F52" s="674"/>
      <c r="G52" s="674"/>
      <c r="H52" s="674"/>
      <c r="I52" s="674"/>
      <c r="J52" s="674"/>
      <c r="K52" s="674"/>
      <c r="L52" s="674"/>
      <c r="M52" s="674"/>
      <c r="N52" s="674"/>
      <c r="O52" s="674"/>
      <c r="P52" s="674"/>
      <c r="Q52" s="674"/>
      <c r="R52" s="674"/>
      <c r="S52" s="675"/>
      <c r="T52" s="166"/>
      <c r="U52" s="673"/>
      <c r="V52" s="674"/>
      <c r="W52" s="674"/>
      <c r="X52" s="674"/>
      <c r="Y52" s="674"/>
      <c r="Z52" s="674"/>
      <c r="AA52" s="674"/>
      <c r="AB52" s="674"/>
      <c r="AC52" s="674"/>
      <c r="AD52" s="674"/>
      <c r="AE52" s="674"/>
      <c r="AF52" s="674"/>
      <c r="AG52" s="674"/>
      <c r="AH52" s="674"/>
      <c r="AI52" s="674"/>
      <c r="AJ52" s="674"/>
      <c r="AK52" s="674"/>
      <c r="AL52" s="675"/>
    </row>
    <row r="53" spans="1:38" ht="12.95" customHeight="1">
      <c r="B53" s="673"/>
      <c r="C53" s="674"/>
      <c r="D53" s="674"/>
      <c r="E53" s="674"/>
      <c r="F53" s="674"/>
      <c r="G53" s="674"/>
      <c r="H53" s="674"/>
      <c r="I53" s="674"/>
      <c r="J53" s="674"/>
      <c r="K53" s="674"/>
      <c r="L53" s="674"/>
      <c r="M53" s="674"/>
      <c r="N53" s="674"/>
      <c r="O53" s="674"/>
      <c r="P53" s="674"/>
      <c r="Q53" s="674"/>
      <c r="R53" s="674"/>
      <c r="S53" s="675"/>
      <c r="T53" s="166"/>
      <c r="U53" s="673"/>
      <c r="V53" s="674"/>
      <c r="W53" s="674"/>
      <c r="X53" s="674"/>
      <c r="Y53" s="674"/>
      <c r="Z53" s="674"/>
      <c r="AA53" s="674"/>
      <c r="AB53" s="674"/>
      <c r="AC53" s="674"/>
      <c r="AD53" s="674"/>
      <c r="AE53" s="674"/>
      <c r="AF53" s="674"/>
      <c r="AG53" s="674"/>
      <c r="AH53" s="674"/>
      <c r="AI53" s="674"/>
      <c r="AJ53" s="674"/>
      <c r="AK53" s="674"/>
      <c r="AL53" s="675"/>
    </row>
    <row r="54" spans="1:38" ht="12.95" customHeight="1">
      <c r="B54" s="673"/>
      <c r="C54" s="674"/>
      <c r="D54" s="674"/>
      <c r="E54" s="674"/>
      <c r="F54" s="674"/>
      <c r="G54" s="674"/>
      <c r="H54" s="674"/>
      <c r="I54" s="674"/>
      <c r="J54" s="674"/>
      <c r="K54" s="674"/>
      <c r="L54" s="674"/>
      <c r="M54" s="674"/>
      <c r="N54" s="674"/>
      <c r="O54" s="674"/>
      <c r="P54" s="674"/>
      <c r="Q54" s="674"/>
      <c r="R54" s="674"/>
      <c r="S54" s="675"/>
      <c r="T54" s="166"/>
      <c r="U54" s="673"/>
      <c r="V54" s="674"/>
      <c r="W54" s="674"/>
      <c r="X54" s="674"/>
      <c r="Y54" s="674"/>
      <c r="Z54" s="674"/>
      <c r="AA54" s="674"/>
      <c r="AB54" s="674"/>
      <c r="AC54" s="674"/>
      <c r="AD54" s="674"/>
      <c r="AE54" s="674"/>
      <c r="AF54" s="674"/>
      <c r="AG54" s="674"/>
      <c r="AH54" s="674"/>
      <c r="AI54" s="674"/>
      <c r="AJ54" s="674"/>
      <c r="AK54" s="674"/>
      <c r="AL54" s="675"/>
    </row>
    <row r="55" spans="1:38" ht="12.95" customHeight="1">
      <c r="B55" s="673"/>
      <c r="C55" s="674"/>
      <c r="D55" s="674"/>
      <c r="E55" s="674"/>
      <c r="F55" s="674"/>
      <c r="G55" s="674"/>
      <c r="H55" s="674"/>
      <c r="I55" s="674"/>
      <c r="J55" s="674"/>
      <c r="K55" s="674"/>
      <c r="L55" s="674"/>
      <c r="M55" s="674"/>
      <c r="N55" s="674"/>
      <c r="O55" s="674"/>
      <c r="P55" s="674"/>
      <c r="Q55" s="674"/>
      <c r="R55" s="674"/>
      <c r="S55" s="675"/>
      <c r="T55" s="166"/>
      <c r="U55" s="673"/>
      <c r="V55" s="674"/>
      <c r="W55" s="674"/>
      <c r="X55" s="674"/>
      <c r="Y55" s="674"/>
      <c r="Z55" s="674"/>
      <c r="AA55" s="674"/>
      <c r="AB55" s="674"/>
      <c r="AC55" s="674"/>
      <c r="AD55" s="674"/>
      <c r="AE55" s="674"/>
      <c r="AF55" s="674"/>
      <c r="AG55" s="674"/>
      <c r="AH55" s="674"/>
      <c r="AI55" s="674"/>
      <c r="AJ55" s="674"/>
      <c r="AK55" s="674"/>
      <c r="AL55" s="675"/>
    </row>
    <row r="56" spans="1:38" ht="12.95" customHeight="1">
      <c r="B56" s="673"/>
      <c r="C56" s="674"/>
      <c r="D56" s="674"/>
      <c r="E56" s="674"/>
      <c r="F56" s="674"/>
      <c r="G56" s="674"/>
      <c r="H56" s="674"/>
      <c r="I56" s="674"/>
      <c r="J56" s="674"/>
      <c r="K56" s="674"/>
      <c r="L56" s="674"/>
      <c r="M56" s="674"/>
      <c r="N56" s="674"/>
      <c r="O56" s="674"/>
      <c r="P56" s="674"/>
      <c r="Q56" s="674"/>
      <c r="R56" s="674"/>
      <c r="S56" s="675"/>
      <c r="T56" s="166"/>
      <c r="U56" s="673"/>
      <c r="V56" s="674"/>
      <c r="W56" s="674"/>
      <c r="X56" s="674"/>
      <c r="Y56" s="674"/>
      <c r="Z56" s="674"/>
      <c r="AA56" s="674"/>
      <c r="AB56" s="674"/>
      <c r="AC56" s="674"/>
      <c r="AD56" s="674"/>
      <c r="AE56" s="674"/>
      <c r="AF56" s="674"/>
      <c r="AG56" s="674"/>
      <c r="AH56" s="674"/>
      <c r="AI56" s="674"/>
      <c r="AJ56" s="674"/>
      <c r="AK56" s="674"/>
      <c r="AL56" s="675"/>
    </row>
    <row r="57" spans="1:38" ht="12.95" customHeight="1">
      <c r="B57" s="673"/>
      <c r="C57" s="674"/>
      <c r="D57" s="674"/>
      <c r="E57" s="674"/>
      <c r="F57" s="674"/>
      <c r="G57" s="674"/>
      <c r="H57" s="674"/>
      <c r="I57" s="674"/>
      <c r="J57" s="674"/>
      <c r="K57" s="674"/>
      <c r="L57" s="674"/>
      <c r="M57" s="674"/>
      <c r="N57" s="674"/>
      <c r="O57" s="674"/>
      <c r="P57" s="674"/>
      <c r="Q57" s="674"/>
      <c r="R57" s="674"/>
      <c r="S57" s="675"/>
      <c r="T57" s="166"/>
      <c r="U57" s="673"/>
      <c r="V57" s="674"/>
      <c r="W57" s="674"/>
      <c r="X57" s="674"/>
      <c r="Y57" s="674"/>
      <c r="Z57" s="674"/>
      <c r="AA57" s="674"/>
      <c r="AB57" s="674"/>
      <c r="AC57" s="674"/>
      <c r="AD57" s="674"/>
      <c r="AE57" s="674"/>
      <c r="AF57" s="674"/>
      <c r="AG57" s="674"/>
      <c r="AH57" s="674"/>
      <c r="AI57" s="674"/>
      <c r="AJ57" s="674"/>
      <c r="AK57" s="674"/>
      <c r="AL57" s="675"/>
    </row>
    <row r="58" spans="1:38" ht="12.95" customHeight="1">
      <c r="B58" s="673"/>
      <c r="C58" s="674"/>
      <c r="D58" s="674"/>
      <c r="E58" s="674"/>
      <c r="F58" s="674"/>
      <c r="G58" s="674"/>
      <c r="H58" s="674"/>
      <c r="I58" s="674"/>
      <c r="J58" s="674"/>
      <c r="K58" s="674"/>
      <c r="L58" s="674"/>
      <c r="M58" s="674"/>
      <c r="N58" s="674"/>
      <c r="O58" s="674"/>
      <c r="P58" s="674"/>
      <c r="Q58" s="674"/>
      <c r="R58" s="674"/>
      <c r="S58" s="675"/>
      <c r="T58" s="166"/>
      <c r="U58" s="673"/>
      <c r="V58" s="674"/>
      <c r="W58" s="674"/>
      <c r="X58" s="674"/>
      <c r="Y58" s="674"/>
      <c r="Z58" s="674"/>
      <c r="AA58" s="674"/>
      <c r="AB58" s="674"/>
      <c r="AC58" s="674"/>
      <c r="AD58" s="674"/>
      <c r="AE58" s="674"/>
      <c r="AF58" s="674"/>
      <c r="AG58" s="674"/>
      <c r="AH58" s="674"/>
      <c r="AI58" s="674"/>
      <c r="AJ58" s="674"/>
      <c r="AK58" s="674"/>
      <c r="AL58" s="675"/>
    </row>
    <row r="59" spans="1:38" ht="12.95" customHeight="1">
      <c r="B59" s="673"/>
      <c r="C59" s="674"/>
      <c r="D59" s="674"/>
      <c r="E59" s="674"/>
      <c r="F59" s="674"/>
      <c r="G59" s="674"/>
      <c r="H59" s="674"/>
      <c r="I59" s="674"/>
      <c r="J59" s="674"/>
      <c r="K59" s="674"/>
      <c r="L59" s="674"/>
      <c r="M59" s="674"/>
      <c r="N59" s="674"/>
      <c r="O59" s="674"/>
      <c r="P59" s="674"/>
      <c r="Q59" s="674"/>
      <c r="R59" s="674"/>
      <c r="S59" s="675"/>
      <c r="T59" s="166"/>
      <c r="U59" s="673"/>
      <c r="V59" s="674"/>
      <c r="W59" s="674"/>
      <c r="X59" s="674"/>
      <c r="Y59" s="674"/>
      <c r="Z59" s="674"/>
      <c r="AA59" s="674"/>
      <c r="AB59" s="674"/>
      <c r="AC59" s="674"/>
      <c r="AD59" s="674"/>
      <c r="AE59" s="674"/>
      <c r="AF59" s="674"/>
      <c r="AG59" s="674"/>
      <c r="AH59" s="674"/>
      <c r="AI59" s="674"/>
      <c r="AJ59" s="674"/>
      <c r="AK59" s="674"/>
      <c r="AL59" s="675"/>
    </row>
    <row r="60" spans="1:38" ht="12.95" customHeight="1">
      <c r="B60" s="673"/>
      <c r="C60" s="674"/>
      <c r="D60" s="674"/>
      <c r="E60" s="674"/>
      <c r="F60" s="674"/>
      <c r="G60" s="674"/>
      <c r="H60" s="674"/>
      <c r="I60" s="674"/>
      <c r="J60" s="674"/>
      <c r="K60" s="674"/>
      <c r="L60" s="674"/>
      <c r="M60" s="674"/>
      <c r="N60" s="674"/>
      <c r="O60" s="674"/>
      <c r="P60" s="674"/>
      <c r="Q60" s="674"/>
      <c r="R60" s="674"/>
      <c r="S60" s="675"/>
      <c r="T60" s="166"/>
      <c r="U60" s="673"/>
      <c r="V60" s="674"/>
      <c r="W60" s="674"/>
      <c r="X60" s="674"/>
      <c r="Y60" s="674"/>
      <c r="Z60" s="674"/>
      <c r="AA60" s="674"/>
      <c r="AB60" s="674"/>
      <c r="AC60" s="674"/>
      <c r="AD60" s="674"/>
      <c r="AE60" s="674"/>
      <c r="AF60" s="674"/>
      <c r="AG60" s="674"/>
      <c r="AH60" s="674"/>
      <c r="AI60" s="674"/>
      <c r="AJ60" s="674"/>
      <c r="AK60" s="674"/>
      <c r="AL60" s="675"/>
    </row>
    <row r="61" spans="1:38" ht="12.95" customHeight="1">
      <c r="B61" s="673"/>
      <c r="C61" s="674"/>
      <c r="D61" s="674"/>
      <c r="E61" s="674"/>
      <c r="F61" s="674"/>
      <c r="G61" s="674"/>
      <c r="H61" s="674"/>
      <c r="I61" s="674"/>
      <c r="J61" s="674"/>
      <c r="K61" s="674"/>
      <c r="L61" s="674"/>
      <c r="M61" s="674"/>
      <c r="N61" s="674"/>
      <c r="O61" s="674"/>
      <c r="P61" s="674"/>
      <c r="Q61" s="674"/>
      <c r="R61" s="674"/>
      <c r="S61" s="675"/>
      <c r="T61" s="166"/>
      <c r="U61" s="673"/>
      <c r="V61" s="674"/>
      <c r="W61" s="674"/>
      <c r="X61" s="674"/>
      <c r="Y61" s="674"/>
      <c r="Z61" s="674"/>
      <c r="AA61" s="674"/>
      <c r="AB61" s="674"/>
      <c r="AC61" s="674"/>
      <c r="AD61" s="674"/>
      <c r="AE61" s="674"/>
      <c r="AF61" s="674"/>
      <c r="AG61" s="674"/>
      <c r="AH61" s="674"/>
      <c r="AI61" s="674"/>
      <c r="AJ61" s="674"/>
      <c r="AK61" s="674"/>
      <c r="AL61" s="675"/>
    </row>
    <row r="62" spans="1:38" ht="12.95" customHeight="1">
      <c r="B62" s="673"/>
      <c r="C62" s="674"/>
      <c r="D62" s="674"/>
      <c r="E62" s="674"/>
      <c r="F62" s="674"/>
      <c r="G62" s="674"/>
      <c r="H62" s="674"/>
      <c r="I62" s="674"/>
      <c r="J62" s="674"/>
      <c r="K62" s="674"/>
      <c r="L62" s="674"/>
      <c r="M62" s="674"/>
      <c r="N62" s="674"/>
      <c r="O62" s="674"/>
      <c r="P62" s="674"/>
      <c r="Q62" s="674"/>
      <c r="R62" s="674"/>
      <c r="S62" s="675"/>
      <c r="T62" s="166"/>
      <c r="U62" s="673"/>
      <c r="V62" s="674"/>
      <c r="W62" s="674"/>
      <c r="X62" s="674"/>
      <c r="Y62" s="674"/>
      <c r="Z62" s="674"/>
      <c r="AA62" s="674"/>
      <c r="AB62" s="674"/>
      <c r="AC62" s="674"/>
      <c r="AD62" s="674"/>
      <c r="AE62" s="674"/>
      <c r="AF62" s="674"/>
      <c r="AG62" s="674"/>
      <c r="AH62" s="674"/>
      <c r="AI62" s="674"/>
      <c r="AJ62" s="674"/>
      <c r="AK62" s="674"/>
      <c r="AL62" s="675"/>
    </row>
    <row r="63" spans="1:38" ht="12.95" customHeight="1">
      <c r="B63" s="673"/>
      <c r="C63" s="674"/>
      <c r="D63" s="674"/>
      <c r="E63" s="674"/>
      <c r="F63" s="674"/>
      <c r="G63" s="674"/>
      <c r="H63" s="674"/>
      <c r="I63" s="674"/>
      <c r="J63" s="674"/>
      <c r="K63" s="674"/>
      <c r="L63" s="674"/>
      <c r="M63" s="674"/>
      <c r="N63" s="674"/>
      <c r="O63" s="674"/>
      <c r="P63" s="674"/>
      <c r="Q63" s="674"/>
      <c r="R63" s="674"/>
      <c r="S63" s="675"/>
      <c r="T63" s="166"/>
      <c r="U63" s="673"/>
      <c r="V63" s="674"/>
      <c r="W63" s="674"/>
      <c r="X63" s="674"/>
      <c r="Y63" s="674"/>
      <c r="Z63" s="674"/>
      <c r="AA63" s="674"/>
      <c r="AB63" s="674"/>
      <c r="AC63" s="674"/>
      <c r="AD63" s="674"/>
      <c r="AE63" s="674"/>
      <c r="AF63" s="674"/>
      <c r="AG63" s="674"/>
      <c r="AH63" s="674"/>
      <c r="AI63" s="674"/>
      <c r="AJ63" s="674"/>
      <c r="AK63" s="674"/>
      <c r="AL63" s="675"/>
    </row>
    <row r="64" spans="1:38" ht="12.95" customHeight="1">
      <c r="B64" s="673"/>
      <c r="C64" s="674"/>
      <c r="D64" s="674"/>
      <c r="E64" s="674"/>
      <c r="F64" s="674"/>
      <c r="G64" s="674"/>
      <c r="H64" s="674"/>
      <c r="I64" s="674"/>
      <c r="J64" s="674"/>
      <c r="K64" s="674"/>
      <c r="L64" s="674"/>
      <c r="M64" s="674"/>
      <c r="N64" s="674"/>
      <c r="O64" s="674"/>
      <c r="P64" s="674"/>
      <c r="Q64" s="674"/>
      <c r="R64" s="674"/>
      <c r="S64" s="675"/>
      <c r="T64" s="166"/>
      <c r="U64" s="673"/>
      <c r="V64" s="674"/>
      <c r="W64" s="674"/>
      <c r="X64" s="674"/>
      <c r="Y64" s="674"/>
      <c r="Z64" s="674"/>
      <c r="AA64" s="674"/>
      <c r="AB64" s="674"/>
      <c r="AC64" s="674"/>
      <c r="AD64" s="674"/>
      <c r="AE64" s="674"/>
      <c r="AF64" s="674"/>
      <c r="AG64" s="674"/>
      <c r="AH64" s="674"/>
      <c r="AI64" s="674"/>
      <c r="AJ64" s="674"/>
      <c r="AK64" s="674"/>
      <c r="AL64" s="675"/>
    </row>
    <row r="65" spans="1:41" ht="12.95" customHeight="1">
      <c r="B65" s="673"/>
      <c r="C65" s="674"/>
      <c r="D65" s="674"/>
      <c r="E65" s="674"/>
      <c r="F65" s="674"/>
      <c r="G65" s="674"/>
      <c r="H65" s="674"/>
      <c r="I65" s="674"/>
      <c r="J65" s="674"/>
      <c r="K65" s="674"/>
      <c r="L65" s="674"/>
      <c r="M65" s="674"/>
      <c r="N65" s="674"/>
      <c r="O65" s="674"/>
      <c r="P65" s="674"/>
      <c r="Q65" s="674"/>
      <c r="R65" s="674"/>
      <c r="S65" s="675"/>
      <c r="T65" s="166"/>
      <c r="U65" s="673"/>
      <c r="V65" s="674"/>
      <c r="W65" s="674"/>
      <c r="X65" s="674"/>
      <c r="Y65" s="674"/>
      <c r="Z65" s="674"/>
      <c r="AA65" s="674"/>
      <c r="AB65" s="674"/>
      <c r="AC65" s="674"/>
      <c r="AD65" s="674"/>
      <c r="AE65" s="674"/>
      <c r="AF65" s="674"/>
      <c r="AG65" s="674"/>
      <c r="AH65" s="674"/>
      <c r="AI65" s="674"/>
      <c r="AJ65" s="674"/>
      <c r="AK65" s="674"/>
      <c r="AL65" s="675"/>
    </row>
    <row r="66" spans="1:41" ht="12.95" customHeight="1">
      <c r="B66" s="676"/>
      <c r="C66" s="677"/>
      <c r="D66" s="677"/>
      <c r="E66" s="677"/>
      <c r="F66" s="677"/>
      <c r="G66" s="677"/>
      <c r="H66" s="677"/>
      <c r="I66" s="677"/>
      <c r="J66" s="677"/>
      <c r="K66" s="677"/>
      <c r="L66" s="677"/>
      <c r="M66" s="677"/>
      <c r="N66" s="677"/>
      <c r="O66" s="677"/>
      <c r="P66" s="677"/>
      <c r="Q66" s="677"/>
      <c r="R66" s="677"/>
      <c r="S66" s="678"/>
      <c r="T66" s="166"/>
      <c r="U66" s="676"/>
      <c r="V66" s="677"/>
      <c r="W66" s="677"/>
      <c r="X66" s="677"/>
      <c r="Y66" s="677"/>
      <c r="Z66" s="677"/>
      <c r="AA66" s="677"/>
      <c r="AB66" s="677"/>
      <c r="AC66" s="677"/>
      <c r="AD66" s="677"/>
      <c r="AE66" s="677"/>
      <c r="AF66" s="677"/>
      <c r="AG66" s="677"/>
      <c r="AH66" s="677"/>
      <c r="AI66" s="677"/>
      <c r="AJ66" s="677"/>
      <c r="AK66" s="677"/>
      <c r="AL66" s="678"/>
    </row>
    <row r="67" spans="1:41" ht="12.95" customHeight="1">
      <c r="B67" s="167"/>
      <c r="C67" s="167"/>
      <c r="D67" s="167"/>
      <c r="E67" s="167"/>
      <c r="F67" s="167"/>
      <c r="G67" s="167"/>
      <c r="H67" s="167"/>
      <c r="I67" s="167"/>
      <c r="J67" s="167"/>
      <c r="K67" s="167"/>
      <c r="L67" s="167"/>
      <c r="M67" s="167"/>
      <c r="N67" s="167"/>
      <c r="O67" s="167"/>
      <c r="P67" s="167"/>
      <c r="Q67" s="167"/>
      <c r="R67" s="167"/>
      <c r="S67" s="167"/>
      <c r="T67" s="167"/>
      <c r="U67" s="167"/>
      <c r="V67" s="167"/>
      <c r="W67" s="167"/>
      <c r="X67" s="167"/>
      <c r="Y67" s="167"/>
      <c r="Z67" s="167"/>
      <c r="AA67" s="167"/>
      <c r="AB67" s="167"/>
      <c r="AC67" s="167"/>
      <c r="AD67" s="167"/>
      <c r="AE67" s="167"/>
      <c r="AF67" s="167"/>
      <c r="AG67" s="167"/>
      <c r="AH67" s="167"/>
      <c r="AI67" s="167"/>
      <c r="AJ67" s="167"/>
      <c r="AK67" s="167"/>
      <c r="AL67" s="167"/>
    </row>
    <row r="68" spans="1:41" s="82" customFormat="1" ht="21.95" customHeight="1">
      <c r="B68" s="159" t="s">
        <v>334</v>
      </c>
      <c r="C68" s="160"/>
      <c r="D68" s="160"/>
      <c r="E68" s="160"/>
      <c r="F68" s="160"/>
      <c r="G68" s="160"/>
      <c r="H68" s="160"/>
      <c r="I68" s="160"/>
      <c r="J68" s="160"/>
      <c r="K68" s="160"/>
      <c r="L68" s="160"/>
      <c r="M68" s="160"/>
      <c r="N68" s="160"/>
      <c r="O68" s="160"/>
      <c r="P68" s="160"/>
      <c r="Q68" s="160"/>
      <c r="R68" s="160"/>
      <c r="S68" s="160"/>
      <c r="T68" s="160"/>
      <c r="U68" s="682" t="s">
        <v>245</v>
      </c>
      <c r="V68" s="682"/>
      <c r="W68" s="682"/>
      <c r="X68" s="682"/>
      <c r="Y68" s="682"/>
      <c r="Z68" s="683" t="str">
        <f>Z8</f>
        <v>○○保全の会</v>
      </c>
      <c r="AA68" s="683"/>
      <c r="AB68" s="683"/>
      <c r="AC68" s="683"/>
      <c r="AD68" s="683"/>
      <c r="AE68" s="683"/>
      <c r="AF68" s="683"/>
      <c r="AG68" s="683"/>
      <c r="AH68" s="683"/>
      <c r="AI68" s="683"/>
      <c r="AJ68" s="683"/>
      <c r="AK68" s="683"/>
      <c r="AL68" s="683"/>
    </row>
    <row r="69" spans="1:41" s="82" customFormat="1" ht="21.95" customHeight="1">
      <c r="A69" s="83"/>
      <c r="B69" s="161" t="s">
        <v>333</v>
      </c>
      <c r="C69" s="162"/>
      <c r="D69" s="162"/>
      <c r="E69" s="162"/>
      <c r="F69" s="162"/>
      <c r="G69" s="162"/>
      <c r="H69" s="162"/>
      <c r="I69" s="162"/>
      <c r="J69" s="162"/>
      <c r="K69" s="162"/>
      <c r="L69" s="162"/>
      <c r="M69" s="162"/>
      <c r="N69" s="162"/>
      <c r="O69" s="162"/>
      <c r="P69" s="162"/>
      <c r="Q69" s="162"/>
      <c r="R69" s="162"/>
      <c r="S69" s="162"/>
      <c r="T69" s="162"/>
      <c r="U69" s="162"/>
      <c r="V69" s="162"/>
      <c r="W69" s="160"/>
      <c r="X69" s="160"/>
      <c r="Y69" s="163" t="s">
        <v>328</v>
      </c>
      <c r="Z69" s="163"/>
      <c r="AA69" s="163"/>
      <c r="AB69" s="163" t="e">
        <f>#REF!</f>
        <v>#REF!</v>
      </c>
      <c r="AC69" s="164"/>
      <c r="AD69" s="684"/>
      <c r="AE69" s="684"/>
      <c r="AF69" s="164" t="s">
        <v>0</v>
      </c>
      <c r="AG69" s="684"/>
      <c r="AH69" s="684"/>
      <c r="AI69" s="164" t="s">
        <v>24</v>
      </c>
      <c r="AJ69" s="684"/>
      <c r="AK69" s="684"/>
      <c r="AL69" s="164" t="s">
        <v>2</v>
      </c>
      <c r="AM69" s="83"/>
      <c r="AN69" s="83"/>
      <c r="AO69" s="83"/>
    </row>
    <row r="70" spans="1:41" ht="9.9499999999999993" customHeight="1">
      <c r="A70" s="9"/>
      <c r="B70" s="165"/>
      <c r="C70" s="165"/>
      <c r="D70" s="165"/>
      <c r="E70" s="165"/>
      <c r="F70" s="165"/>
      <c r="G70" s="165"/>
      <c r="H70" s="165"/>
      <c r="I70" s="165"/>
      <c r="J70" s="165"/>
      <c r="K70" s="165"/>
      <c r="L70" s="165"/>
      <c r="M70" s="165"/>
      <c r="N70" s="165"/>
      <c r="O70" s="165"/>
      <c r="P70" s="166"/>
      <c r="Q70" s="166"/>
      <c r="R70" s="166"/>
      <c r="S70" s="166"/>
      <c r="T70" s="165"/>
      <c r="U70" s="165"/>
      <c r="V70" s="165"/>
      <c r="W70" s="165"/>
      <c r="X70" s="165"/>
      <c r="Y70" s="165"/>
      <c r="Z70" s="165"/>
      <c r="AA70" s="165"/>
      <c r="AB70" s="165"/>
      <c r="AC70" s="165"/>
      <c r="AD70" s="165"/>
      <c r="AE70" s="165"/>
      <c r="AF70" s="165"/>
      <c r="AG70" s="165"/>
      <c r="AH70" s="165"/>
      <c r="AI70" s="166"/>
      <c r="AJ70" s="166"/>
      <c r="AK70" s="166"/>
      <c r="AL70" s="166"/>
    </row>
    <row r="71" spans="1:41" s="82" customFormat="1" ht="21.95" customHeight="1">
      <c r="A71" s="83"/>
      <c r="B71" s="666" t="s">
        <v>421</v>
      </c>
      <c r="C71" s="666"/>
      <c r="D71" s="666"/>
      <c r="E71" s="666"/>
      <c r="F71" s="679"/>
      <c r="G71" s="680"/>
      <c r="H71" s="680"/>
      <c r="I71" s="680"/>
      <c r="J71" s="680"/>
      <c r="K71" s="680"/>
      <c r="L71" s="680"/>
      <c r="M71" s="680"/>
      <c r="N71" s="680"/>
      <c r="O71" s="680"/>
      <c r="P71" s="680"/>
      <c r="Q71" s="680"/>
      <c r="R71" s="680"/>
      <c r="S71" s="681"/>
      <c r="T71" s="162"/>
      <c r="U71" s="666" t="s">
        <v>421</v>
      </c>
      <c r="V71" s="666"/>
      <c r="W71" s="666"/>
      <c r="X71" s="666"/>
      <c r="Y71" s="679"/>
      <c r="Z71" s="680"/>
      <c r="AA71" s="680"/>
      <c r="AB71" s="680"/>
      <c r="AC71" s="680"/>
      <c r="AD71" s="680"/>
      <c r="AE71" s="680"/>
      <c r="AF71" s="680"/>
      <c r="AG71" s="680"/>
      <c r="AH71" s="680"/>
      <c r="AI71" s="680"/>
      <c r="AJ71" s="680"/>
      <c r="AK71" s="680"/>
      <c r="AL71" s="681"/>
    </row>
    <row r="72" spans="1:41" s="82" customFormat="1" ht="21.95" customHeight="1">
      <c r="A72" s="83"/>
      <c r="B72" s="666" t="s">
        <v>52</v>
      </c>
      <c r="C72" s="666"/>
      <c r="D72" s="666"/>
      <c r="E72" s="666"/>
      <c r="F72" s="667"/>
      <c r="G72" s="668"/>
      <c r="H72" s="668"/>
      <c r="I72" s="668"/>
      <c r="J72" s="668"/>
      <c r="K72" s="668"/>
      <c r="L72" s="668"/>
      <c r="M72" s="668"/>
      <c r="N72" s="668"/>
      <c r="O72" s="668"/>
      <c r="P72" s="668"/>
      <c r="Q72" s="668"/>
      <c r="R72" s="668"/>
      <c r="S72" s="669"/>
      <c r="T72" s="162"/>
      <c r="U72" s="666" t="s">
        <v>52</v>
      </c>
      <c r="V72" s="666"/>
      <c r="W72" s="666"/>
      <c r="X72" s="666"/>
      <c r="Y72" s="667"/>
      <c r="Z72" s="668"/>
      <c r="AA72" s="668"/>
      <c r="AB72" s="668"/>
      <c r="AC72" s="668"/>
      <c r="AD72" s="668"/>
      <c r="AE72" s="668"/>
      <c r="AF72" s="668"/>
      <c r="AG72" s="668"/>
      <c r="AH72" s="668"/>
      <c r="AI72" s="668"/>
      <c r="AJ72" s="668"/>
      <c r="AK72" s="668"/>
      <c r="AL72" s="669"/>
    </row>
    <row r="73" spans="1:41" ht="12.95" customHeight="1">
      <c r="A73" s="9"/>
      <c r="B73" s="670" t="s">
        <v>746</v>
      </c>
      <c r="C73" s="671"/>
      <c r="D73" s="671"/>
      <c r="E73" s="671"/>
      <c r="F73" s="671"/>
      <c r="G73" s="671"/>
      <c r="H73" s="671"/>
      <c r="I73" s="671"/>
      <c r="J73" s="671"/>
      <c r="K73" s="671"/>
      <c r="L73" s="671"/>
      <c r="M73" s="671"/>
      <c r="N73" s="671"/>
      <c r="O73" s="671"/>
      <c r="P73" s="671"/>
      <c r="Q73" s="671"/>
      <c r="R73" s="671"/>
      <c r="S73" s="672"/>
      <c r="T73" s="166"/>
      <c r="U73" s="670" t="s">
        <v>746</v>
      </c>
      <c r="V73" s="671"/>
      <c r="W73" s="671"/>
      <c r="X73" s="671"/>
      <c r="Y73" s="671"/>
      <c r="Z73" s="671"/>
      <c r="AA73" s="671"/>
      <c r="AB73" s="671"/>
      <c r="AC73" s="671"/>
      <c r="AD73" s="671"/>
      <c r="AE73" s="671"/>
      <c r="AF73" s="671"/>
      <c r="AG73" s="671"/>
      <c r="AH73" s="671"/>
      <c r="AI73" s="671"/>
      <c r="AJ73" s="671"/>
      <c r="AK73" s="671"/>
      <c r="AL73" s="672"/>
    </row>
    <row r="74" spans="1:41" ht="12.95" customHeight="1">
      <c r="A74" s="9"/>
      <c r="B74" s="673"/>
      <c r="C74" s="674"/>
      <c r="D74" s="674"/>
      <c r="E74" s="674"/>
      <c r="F74" s="674"/>
      <c r="G74" s="674"/>
      <c r="H74" s="674"/>
      <c r="I74" s="674"/>
      <c r="J74" s="674"/>
      <c r="K74" s="674"/>
      <c r="L74" s="674"/>
      <c r="M74" s="674"/>
      <c r="N74" s="674"/>
      <c r="O74" s="674"/>
      <c r="P74" s="674"/>
      <c r="Q74" s="674"/>
      <c r="R74" s="674"/>
      <c r="S74" s="675"/>
      <c r="T74" s="166"/>
      <c r="U74" s="673"/>
      <c r="V74" s="674"/>
      <c r="W74" s="674"/>
      <c r="X74" s="674"/>
      <c r="Y74" s="674"/>
      <c r="Z74" s="674"/>
      <c r="AA74" s="674"/>
      <c r="AB74" s="674"/>
      <c r="AC74" s="674"/>
      <c r="AD74" s="674"/>
      <c r="AE74" s="674"/>
      <c r="AF74" s="674"/>
      <c r="AG74" s="674"/>
      <c r="AH74" s="674"/>
      <c r="AI74" s="674"/>
      <c r="AJ74" s="674"/>
      <c r="AK74" s="674"/>
      <c r="AL74" s="675"/>
    </row>
    <row r="75" spans="1:41" ht="12.95" customHeight="1">
      <c r="B75" s="673"/>
      <c r="C75" s="674"/>
      <c r="D75" s="674"/>
      <c r="E75" s="674"/>
      <c r="F75" s="674"/>
      <c r="G75" s="674"/>
      <c r="H75" s="674"/>
      <c r="I75" s="674"/>
      <c r="J75" s="674"/>
      <c r="K75" s="674"/>
      <c r="L75" s="674"/>
      <c r="M75" s="674"/>
      <c r="N75" s="674"/>
      <c r="O75" s="674"/>
      <c r="P75" s="674"/>
      <c r="Q75" s="674"/>
      <c r="R75" s="674"/>
      <c r="S75" s="675"/>
      <c r="T75" s="166"/>
      <c r="U75" s="673"/>
      <c r="V75" s="674"/>
      <c r="W75" s="674"/>
      <c r="X75" s="674"/>
      <c r="Y75" s="674"/>
      <c r="Z75" s="674"/>
      <c r="AA75" s="674"/>
      <c r="AB75" s="674"/>
      <c r="AC75" s="674"/>
      <c r="AD75" s="674"/>
      <c r="AE75" s="674"/>
      <c r="AF75" s="674"/>
      <c r="AG75" s="674"/>
      <c r="AH75" s="674"/>
      <c r="AI75" s="674"/>
      <c r="AJ75" s="674"/>
      <c r="AK75" s="674"/>
      <c r="AL75" s="675"/>
    </row>
    <row r="76" spans="1:41" ht="12.95" customHeight="1">
      <c r="B76" s="673"/>
      <c r="C76" s="674"/>
      <c r="D76" s="674"/>
      <c r="E76" s="674"/>
      <c r="F76" s="674"/>
      <c r="G76" s="674"/>
      <c r="H76" s="674"/>
      <c r="I76" s="674"/>
      <c r="J76" s="674"/>
      <c r="K76" s="674"/>
      <c r="L76" s="674"/>
      <c r="M76" s="674"/>
      <c r="N76" s="674"/>
      <c r="O76" s="674"/>
      <c r="P76" s="674"/>
      <c r="Q76" s="674"/>
      <c r="R76" s="674"/>
      <c r="S76" s="675"/>
      <c r="T76" s="166"/>
      <c r="U76" s="673"/>
      <c r="V76" s="674"/>
      <c r="W76" s="674"/>
      <c r="X76" s="674"/>
      <c r="Y76" s="674"/>
      <c r="Z76" s="674"/>
      <c r="AA76" s="674"/>
      <c r="AB76" s="674"/>
      <c r="AC76" s="674"/>
      <c r="AD76" s="674"/>
      <c r="AE76" s="674"/>
      <c r="AF76" s="674"/>
      <c r="AG76" s="674"/>
      <c r="AH76" s="674"/>
      <c r="AI76" s="674"/>
      <c r="AJ76" s="674"/>
      <c r="AK76" s="674"/>
      <c r="AL76" s="675"/>
    </row>
    <row r="77" spans="1:41" ht="12.95" customHeight="1">
      <c r="B77" s="673"/>
      <c r="C77" s="674"/>
      <c r="D77" s="674"/>
      <c r="E77" s="674"/>
      <c r="F77" s="674"/>
      <c r="G77" s="674"/>
      <c r="H77" s="674"/>
      <c r="I77" s="674"/>
      <c r="J77" s="674"/>
      <c r="K77" s="674"/>
      <c r="L77" s="674"/>
      <c r="M77" s="674"/>
      <c r="N77" s="674"/>
      <c r="O77" s="674"/>
      <c r="P77" s="674"/>
      <c r="Q77" s="674"/>
      <c r="R77" s="674"/>
      <c r="S77" s="675"/>
      <c r="T77" s="166"/>
      <c r="U77" s="673"/>
      <c r="V77" s="674"/>
      <c r="W77" s="674"/>
      <c r="X77" s="674"/>
      <c r="Y77" s="674"/>
      <c r="Z77" s="674"/>
      <c r="AA77" s="674"/>
      <c r="AB77" s="674"/>
      <c r="AC77" s="674"/>
      <c r="AD77" s="674"/>
      <c r="AE77" s="674"/>
      <c r="AF77" s="674"/>
      <c r="AG77" s="674"/>
      <c r="AH77" s="674"/>
      <c r="AI77" s="674"/>
      <c r="AJ77" s="674"/>
      <c r="AK77" s="674"/>
      <c r="AL77" s="675"/>
    </row>
    <row r="78" spans="1:41" ht="12.95" customHeight="1">
      <c r="B78" s="673"/>
      <c r="C78" s="674"/>
      <c r="D78" s="674"/>
      <c r="E78" s="674"/>
      <c r="F78" s="674"/>
      <c r="G78" s="674"/>
      <c r="H78" s="674"/>
      <c r="I78" s="674"/>
      <c r="J78" s="674"/>
      <c r="K78" s="674"/>
      <c r="L78" s="674"/>
      <c r="M78" s="674"/>
      <c r="N78" s="674"/>
      <c r="O78" s="674"/>
      <c r="P78" s="674"/>
      <c r="Q78" s="674"/>
      <c r="R78" s="674"/>
      <c r="S78" s="675"/>
      <c r="T78" s="166"/>
      <c r="U78" s="673"/>
      <c r="V78" s="674"/>
      <c r="W78" s="674"/>
      <c r="X78" s="674"/>
      <c r="Y78" s="674"/>
      <c r="Z78" s="674"/>
      <c r="AA78" s="674"/>
      <c r="AB78" s="674"/>
      <c r="AC78" s="674"/>
      <c r="AD78" s="674"/>
      <c r="AE78" s="674"/>
      <c r="AF78" s="674"/>
      <c r="AG78" s="674"/>
      <c r="AH78" s="674"/>
      <c r="AI78" s="674"/>
      <c r="AJ78" s="674"/>
      <c r="AK78" s="674"/>
      <c r="AL78" s="675"/>
    </row>
    <row r="79" spans="1:41" ht="12.95" customHeight="1">
      <c r="B79" s="673"/>
      <c r="C79" s="674"/>
      <c r="D79" s="674"/>
      <c r="E79" s="674"/>
      <c r="F79" s="674"/>
      <c r="G79" s="674"/>
      <c r="H79" s="674"/>
      <c r="I79" s="674"/>
      <c r="J79" s="674"/>
      <c r="K79" s="674"/>
      <c r="L79" s="674"/>
      <c r="M79" s="674"/>
      <c r="N79" s="674"/>
      <c r="O79" s="674"/>
      <c r="P79" s="674"/>
      <c r="Q79" s="674"/>
      <c r="R79" s="674"/>
      <c r="S79" s="675"/>
      <c r="T79" s="166"/>
      <c r="U79" s="673"/>
      <c r="V79" s="674"/>
      <c r="W79" s="674"/>
      <c r="X79" s="674"/>
      <c r="Y79" s="674"/>
      <c r="Z79" s="674"/>
      <c r="AA79" s="674"/>
      <c r="AB79" s="674"/>
      <c r="AC79" s="674"/>
      <c r="AD79" s="674"/>
      <c r="AE79" s="674"/>
      <c r="AF79" s="674"/>
      <c r="AG79" s="674"/>
      <c r="AH79" s="674"/>
      <c r="AI79" s="674"/>
      <c r="AJ79" s="674"/>
      <c r="AK79" s="674"/>
      <c r="AL79" s="675"/>
    </row>
    <row r="80" spans="1:41" ht="12.95" customHeight="1">
      <c r="B80" s="673"/>
      <c r="C80" s="674"/>
      <c r="D80" s="674"/>
      <c r="E80" s="674"/>
      <c r="F80" s="674"/>
      <c r="G80" s="674"/>
      <c r="H80" s="674"/>
      <c r="I80" s="674"/>
      <c r="J80" s="674"/>
      <c r="K80" s="674"/>
      <c r="L80" s="674"/>
      <c r="M80" s="674"/>
      <c r="N80" s="674"/>
      <c r="O80" s="674"/>
      <c r="P80" s="674"/>
      <c r="Q80" s="674"/>
      <c r="R80" s="674"/>
      <c r="S80" s="675"/>
      <c r="T80" s="166"/>
      <c r="U80" s="673"/>
      <c r="V80" s="674"/>
      <c r="W80" s="674"/>
      <c r="X80" s="674"/>
      <c r="Y80" s="674"/>
      <c r="Z80" s="674"/>
      <c r="AA80" s="674"/>
      <c r="AB80" s="674"/>
      <c r="AC80" s="674"/>
      <c r="AD80" s="674"/>
      <c r="AE80" s="674"/>
      <c r="AF80" s="674"/>
      <c r="AG80" s="674"/>
      <c r="AH80" s="674"/>
      <c r="AI80" s="674"/>
      <c r="AJ80" s="674"/>
      <c r="AK80" s="674"/>
      <c r="AL80" s="675"/>
    </row>
    <row r="81" spans="1:38" ht="12.95" customHeight="1">
      <c r="B81" s="673"/>
      <c r="C81" s="674"/>
      <c r="D81" s="674"/>
      <c r="E81" s="674"/>
      <c r="F81" s="674"/>
      <c r="G81" s="674"/>
      <c r="H81" s="674"/>
      <c r="I81" s="674"/>
      <c r="J81" s="674"/>
      <c r="K81" s="674"/>
      <c r="L81" s="674"/>
      <c r="M81" s="674"/>
      <c r="N81" s="674"/>
      <c r="O81" s="674"/>
      <c r="P81" s="674"/>
      <c r="Q81" s="674"/>
      <c r="R81" s="674"/>
      <c r="S81" s="675"/>
      <c r="T81" s="166"/>
      <c r="U81" s="673"/>
      <c r="V81" s="674"/>
      <c r="W81" s="674"/>
      <c r="X81" s="674"/>
      <c r="Y81" s="674"/>
      <c r="Z81" s="674"/>
      <c r="AA81" s="674"/>
      <c r="AB81" s="674"/>
      <c r="AC81" s="674"/>
      <c r="AD81" s="674"/>
      <c r="AE81" s="674"/>
      <c r="AF81" s="674"/>
      <c r="AG81" s="674"/>
      <c r="AH81" s="674"/>
      <c r="AI81" s="674"/>
      <c r="AJ81" s="674"/>
      <c r="AK81" s="674"/>
      <c r="AL81" s="675"/>
    </row>
    <row r="82" spans="1:38" ht="12.95" customHeight="1">
      <c r="B82" s="673"/>
      <c r="C82" s="674"/>
      <c r="D82" s="674"/>
      <c r="E82" s="674"/>
      <c r="F82" s="674"/>
      <c r="G82" s="674"/>
      <c r="H82" s="674"/>
      <c r="I82" s="674"/>
      <c r="J82" s="674"/>
      <c r="K82" s="674"/>
      <c r="L82" s="674"/>
      <c r="M82" s="674"/>
      <c r="N82" s="674"/>
      <c r="O82" s="674"/>
      <c r="P82" s="674"/>
      <c r="Q82" s="674"/>
      <c r="R82" s="674"/>
      <c r="S82" s="675"/>
      <c r="T82" s="166"/>
      <c r="U82" s="673"/>
      <c r="V82" s="674"/>
      <c r="W82" s="674"/>
      <c r="X82" s="674"/>
      <c r="Y82" s="674"/>
      <c r="Z82" s="674"/>
      <c r="AA82" s="674"/>
      <c r="AB82" s="674"/>
      <c r="AC82" s="674"/>
      <c r="AD82" s="674"/>
      <c r="AE82" s="674"/>
      <c r="AF82" s="674"/>
      <c r="AG82" s="674"/>
      <c r="AH82" s="674"/>
      <c r="AI82" s="674"/>
      <c r="AJ82" s="674"/>
      <c r="AK82" s="674"/>
      <c r="AL82" s="675"/>
    </row>
    <row r="83" spans="1:38" ht="12.95" customHeight="1">
      <c r="B83" s="673"/>
      <c r="C83" s="674"/>
      <c r="D83" s="674"/>
      <c r="E83" s="674"/>
      <c r="F83" s="674"/>
      <c r="G83" s="674"/>
      <c r="H83" s="674"/>
      <c r="I83" s="674"/>
      <c r="J83" s="674"/>
      <c r="K83" s="674"/>
      <c r="L83" s="674"/>
      <c r="M83" s="674"/>
      <c r="N83" s="674"/>
      <c r="O83" s="674"/>
      <c r="P83" s="674"/>
      <c r="Q83" s="674"/>
      <c r="R83" s="674"/>
      <c r="S83" s="675"/>
      <c r="T83" s="166"/>
      <c r="U83" s="673"/>
      <c r="V83" s="674"/>
      <c r="W83" s="674"/>
      <c r="X83" s="674"/>
      <c r="Y83" s="674"/>
      <c r="Z83" s="674"/>
      <c r="AA83" s="674"/>
      <c r="AB83" s="674"/>
      <c r="AC83" s="674"/>
      <c r="AD83" s="674"/>
      <c r="AE83" s="674"/>
      <c r="AF83" s="674"/>
      <c r="AG83" s="674"/>
      <c r="AH83" s="674"/>
      <c r="AI83" s="674"/>
      <c r="AJ83" s="674"/>
      <c r="AK83" s="674"/>
      <c r="AL83" s="675"/>
    </row>
    <row r="84" spans="1:38" ht="12.95" customHeight="1">
      <c r="B84" s="673"/>
      <c r="C84" s="674"/>
      <c r="D84" s="674"/>
      <c r="E84" s="674"/>
      <c r="F84" s="674"/>
      <c r="G84" s="674"/>
      <c r="H84" s="674"/>
      <c r="I84" s="674"/>
      <c r="J84" s="674"/>
      <c r="K84" s="674"/>
      <c r="L84" s="674"/>
      <c r="M84" s="674"/>
      <c r="N84" s="674"/>
      <c r="O84" s="674"/>
      <c r="P84" s="674"/>
      <c r="Q84" s="674"/>
      <c r="R84" s="674"/>
      <c r="S84" s="675"/>
      <c r="T84" s="166"/>
      <c r="U84" s="673"/>
      <c r="V84" s="674"/>
      <c r="W84" s="674"/>
      <c r="X84" s="674"/>
      <c r="Y84" s="674"/>
      <c r="Z84" s="674"/>
      <c r="AA84" s="674"/>
      <c r="AB84" s="674"/>
      <c r="AC84" s="674"/>
      <c r="AD84" s="674"/>
      <c r="AE84" s="674"/>
      <c r="AF84" s="674"/>
      <c r="AG84" s="674"/>
      <c r="AH84" s="674"/>
      <c r="AI84" s="674"/>
      <c r="AJ84" s="674"/>
      <c r="AK84" s="674"/>
      <c r="AL84" s="675"/>
    </row>
    <row r="85" spans="1:38" ht="12.95" customHeight="1">
      <c r="B85" s="673"/>
      <c r="C85" s="674"/>
      <c r="D85" s="674"/>
      <c r="E85" s="674"/>
      <c r="F85" s="674"/>
      <c r="G85" s="674"/>
      <c r="H85" s="674"/>
      <c r="I85" s="674"/>
      <c r="J85" s="674"/>
      <c r="K85" s="674"/>
      <c r="L85" s="674"/>
      <c r="M85" s="674"/>
      <c r="N85" s="674"/>
      <c r="O85" s="674"/>
      <c r="P85" s="674"/>
      <c r="Q85" s="674"/>
      <c r="R85" s="674"/>
      <c r="S85" s="675"/>
      <c r="T85" s="166"/>
      <c r="U85" s="673"/>
      <c r="V85" s="674"/>
      <c r="W85" s="674"/>
      <c r="X85" s="674"/>
      <c r="Y85" s="674"/>
      <c r="Z85" s="674"/>
      <c r="AA85" s="674"/>
      <c r="AB85" s="674"/>
      <c r="AC85" s="674"/>
      <c r="AD85" s="674"/>
      <c r="AE85" s="674"/>
      <c r="AF85" s="674"/>
      <c r="AG85" s="674"/>
      <c r="AH85" s="674"/>
      <c r="AI85" s="674"/>
      <c r="AJ85" s="674"/>
      <c r="AK85" s="674"/>
      <c r="AL85" s="675"/>
    </row>
    <row r="86" spans="1:38" ht="12.95" customHeight="1">
      <c r="B86" s="673"/>
      <c r="C86" s="674"/>
      <c r="D86" s="674"/>
      <c r="E86" s="674"/>
      <c r="F86" s="674"/>
      <c r="G86" s="674"/>
      <c r="H86" s="674"/>
      <c r="I86" s="674"/>
      <c r="J86" s="674"/>
      <c r="K86" s="674"/>
      <c r="L86" s="674"/>
      <c r="M86" s="674"/>
      <c r="N86" s="674"/>
      <c r="O86" s="674"/>
      <c r="P86" s="674"/>
      <c r="Q86" s="674"/>
      <c r="R86" s="674"/>
      <c r="S86" s="675"/>
      <c r="T86" s="166"/>
      <c r="U86" s="673"/>
      <c r="V86" s="674"/>
      <c r="W86" s="674"/>
      <c r="X86" s="674"/>
      <c r="Y86" s="674"/>
      <c r="Z86" s="674"/>
      <c r="AA86" s="674"/>
      <c r="AB86" s="674"/>
      <c r="AC86" s="674"/>
      <c r="AD86" s="674"/>
      <c r="AE86" s="674"/>
      <c r="AF86" s="674"/>
      <c r="AG86" s="674"/>
      <c r="AH86" s="674"/>
      <c r="AI86" s="674"/>
      <c r="AJ86" s="674"/>
      <c r="AK86" s="674"/>
      <c r="AL86" s="675"/>
    </row>
    <row r="87" spans="1:38" ht="12.95" customHeight="1">
      <c r="B87" s="673"/>
      <c r="C87" s="674"/>
      <c r="D87" s="674"/>
      <c r="E87" s="674"/>
      <c r="F87" s="674"/>
      <c r="G87" s="674"/>
      <c r="H87" s="674"/>
      <c r="I87" s="674"/>
      <c r="J87" s="674"/>
      <c r="K87" s="674"/>
      <c r="L87" s="674"/>
      <c r="M87" s="674"/>
      <c r="N87" s="674"/>
      <c r="O87" s="674"/>
      <c r="P87" s="674"/>
      <c r="Q87" s="674"/>
      <c r="R87" s="674"/>
      <c r="S87" s="675"/>
      <c r="T87" s="166"/>
      <c r="U87" s="673"/>
      <c r="V87" s="674"/>
      <c r="W87" s="674"/>
      <c r="X87" s="674"/>
      <c r="Y87" s="674"/>
      <c r="Z87" s="674"/>
      <c r="AA87" s="674"/>
      <c r="AB87" s="674"/>
      <c r="AC87" s="674"/>
      <c r="AD87" s="674"/>
      <c r="AE87" s="674"/>
      <c r="AF87" s="674"/>
      <c r="AG87" s="674"/>
      <c r="AH87" s="674"/>
      <c r="AI87" s="674"/>
      <c r="AJ87" s="674"/>
      <c r="AK87" s="674"/>
      <c r="AL87" s="675"/>
    </row>
    <row r="88" spans="1:38" ht="12.95" customHeight="1">
      <c r="B88" s="676"/>
      <c r="C88" s="677"/>
      <c r="D88" s="677"/>
      <c r="E88" s="677"/>
      <c r="F88" s="677"/>
      <c r="G88" s="677"/>
      <c r="H88" s="677"/>
      <c r="I88" s="677"/>
      <c r="J88" s="677"/>
      <c r="K88" s="677"/>
      <c r="L88" s="677"/>
      <c r="M88" s="677"/>
      <c r="N88" s="677"/>
      <c r="O88" s="677"/>
      <c r="P88" s="677"/>
      <c r="Q88" s="677"/>
      <c r="R88" s="677"/>
      <c r="S88" s="678"/>
      <c r="T88" s="166"/>
      <c r="U88" s="676"/>
      <c r="V88" s="677"/>
      <c r="W88" s="677"/>
      <c r="X88" s="677"/>
      <c r="Y88" s="677"/>
      <c r="Z88" s="677"/>
      <c r="AA88" s="677"/>
      <c r="AB88" s="677"/>
      <c r="AC88" s="677"/>
      <c r="AD88" s="677"/>
      <c r="AE88" s="677"/>
      <c r="AF88" s="677"/>
      <c r="AG88" s="677"/>
      <c r="AH88" s="677"/>
      <c r="AI88" s="677"/>
      <c r="AJ88" s="677"/>
      <c r="AK88" s="677"/>
      <c r="AL88" s="678"/>
    </row>
    <row r="89" spans="1:38" ht="12.95" customHeight="1">
      <c r="B89" s="165"/>
      <c r="C89" s="165"/>
      <c r="D89" s="165"/>
      <c r="E89" s="165"/>
      <c r="F89" s="165"/>
      <c r="G89" s="165"/>
      <c r="H89" s="165"/>
      <c r="I89" s="165"/>
      <c r="J89" s="165"/>
      <c r="K89" s="165"/>
      <c r="L89" s="165"/>
      <c r="M89" s="165"/>
      <c r="N89" s="165"/>
      <c r="O89" s="165"/>
      <c r="P89" s="165"/>
      <c r="Q89" s="165"/>
      <c r="R89" s="165"/>
      <c r="S89" s="165"/>
      <c r="T89" s="166"/>
      <c r="U89" s="165"/>
      <c r="V89" s="165"/>
      <c r="W89" s="165"/>
      <c r="X89" s="165"/>
      <c r="Y89" s="165"/>
      <c r="Z89" s="165"/>
      <c r="AA89" s="165"/>
      <c r="AB89" s="165"/>
      <c r="AC89" s="165"/>
      <c r="AD89" s="165"/>
      <c r="AE89" s="165"/>
      <c r="AF89" s="165"/>
      <c r="AG89" s="165"/>
      <c r="AH89" s="165"/>
      <c r="AI89" s="165"/>
      <c r="AJ89" s="165"/>
      <c r="AK89" s="165"/>
      <c r="AL89" s="165"/>
    </row>
    <row r="90" spans="1:38" ht="21.95" customHeight="1">
      <c r="A90" s="9"/>
      <c r="B90" s="666" t="s">
        <v>421</v>
      </c>
      <c r="C90" s="666"/>
      <c r="D90" s="666"/>
      <c r="E90" s="666"/>
      <c r="F90" s="679"/>
      <c r="G90" s="680"/>
      <c r="H90" s="680"/>
      <c r="I90" s="680"/>
      <c r="J90" s="680"/>
      <c r="K90" s="680"/>
      <c r="L90" s="680"/>
      <c r="M90" s="680"/>
      <c r="N90" s="680"/>
      <c r="O90" s="680"/>
      <c r="P90" s="680"/>
      <c r="Q90" s="680"/>
      <c r="R90" s="680"/>
      <c r="S90" s="681"/>
      <c r="T90" s="162"/>
      <c r="U90" s="666" t="s">
        <v>421</v>
      </c>
      <c r="V90" s="666"/>
      <c r="W90" s="666"/>
      <c r="X90" s="666"/>
      <c r="Y90" s="679"/>
      <c r="Z90" s="680"/>
      <c r="AA90" s="680"/>
      <c r="AB90" s="680"/>
      <c r="AC90" s="680"/>
      <c r="AD90" s="680"/>
      <c r="AE90" s="680"/>
      <c r="AF90" s="680"/>
      <c r="AG90" s="680"/>
      <c r="AH90" s="680"/>
      <c r="AI90" s="680"/>
      <c r="AJ90" s="680"/>
      <c r="AK90" s="680"/>
      <c r="AL90" s="681"/>
    </row>
    <row r="91" spans="1:38" ht="21.95" customHeight="1">
      <c r="B91" s="666" t="s">
        <v>52</v>
      </c>
      <c r="C91" s="666"/>
      <c r="D91" s="666"/>
      <c r="E91" s="666"/>
      <c r="F91" s="667"/>
      <c r="G91" s="668"/>
      <c r="H91" s="668"/>
      <c r="I91" s="668"/>
      <c r="J91" s="668"/>
      <c r="K91" s="668"/>
      <c r="L91" s="668"/>
      <c r="M91" s="668"/>
      <c r="N91" s="668"/>
      <c r="O91" s="668"/>
      <c r="P91" s="668"/>
      <c r="Q91" s="668"/>
      <c r="R91" s="668"/>
      <c r="S91" s="669"/>
      <c r="T91" s="162"/>
      <c r="U91" s="666" t="s">
        <v>52</v>
      </c>
      <c r="V91" s="666"/>
      <c r="W91" s="666"/>
      <c r="X91" s="666"/>
      <c r="Y91" s="667"/>
      <c r="Z91" s="668"/>
      <c r="AA91" s="668"/>
      <c r="AB91" s="668"/>
      <c r="AC91" s="668"/>
      <c r="AD91" s="668"/>
      <c r="AE91" s="668"/>
      <c r="AF91" s="668"/>
      <c r="AG91" s="668"/>
      <c r="AH91" s="668"/>
      <c r="AI91" s="668"/>
      <c r="AJ91" s="668"/>
      <c r="AK91" s="668"/>
      <c r="AL91" s="669"/>
    </row>
    <row r="92" spans="1:38" ht="12.95" customHeight="1">
      <c r="B92" s="670" t="s">
        <v>746</v>
      </c>
      <c r="C92" s="671"/>
      <c r="D92" s="671"/>
      <c r="E92" s="671"/>
      <c r="F92" s="671"/>
      <c r="G92" s="671"/>
      <c r="H92" s="671"/>
      <c r="I92" s="671"/>
      <c r="J92" s="671"/>
      <c r="K92" s="671"/>
      <c r="L92" s="671"/>
      <c r="M92" s="671"/>
      <c r="N92" s="671"/>
      <c r="O92" s="671"/>
      <c r="P92" s="671"/>
      <c r="Q92" s="671"/>
      <c r="R92" s="671"/>
      <c r="S92" s="672"/>
      <c r="T92" s="166"/>
      <c r="U92" s="670" t="s">
        <v>746</v>
      </c>
      <c r="V92" s="671"/>
      <c r="W92" s="671"/>
      <c r="X92" s="671"/>
      <c r="Y92" s="671"/>
      <c r="Z92" s="671"/>
      <c r="AA92" s="671"/>
      <c r="AB92" s="671"/>
      <c r="AC92" s="671"/>
      <c r="AD92" s="671"/>
      <c r="AE92" s="671"/>
      <c r="AF92" s="671"/>
      <c r="AG92" s="671"/>
      <c r="AH92" s="671"/>
      <c r="AI92" s="671"/>
      <c r="AJ92" s="671"/>
      <c r="AK92" s="671"/>
      <c r="AL92" s="672"/>
    </row>
    <row r="93" spans="1:38" ht="12.95" customHeight="1">
      <c r="B93" s="673"/>
      <c r="C93" s="674"/>
      <c r="D93" s="674"/>
      <c r="E93" s="674"/>
      <c r="F93" s="674"/>
      <c r="G93" s="674"/>
      <c r="H93" s="674"/>
      <c r="I93" s="674"/>
      <c r="J93" s="674"/>
      <c r="K93" s="674"/>
      <c r="L93" s="674"/>
      <c r="M93" s="674"/>
      <c r="N93" s="674"/>
      <c r="O93" s="674"/>
      <c r="P93" s="674"/>
      <c r="Q93" s="674"/>
      <c r="R93" s="674"/>
      <c r="S93" s="675"/>
      <c r="T93" s="166"/>
      <c r="U93" s="673"/>
      <c r="V93" s="674"/>
      <c r="W93" s="674"/>
      <c r="X93" s="674"/>
      <c r="Y93" s="674"/>
      <c r="Z93" s="674"/>
      <c r="AA93" s="674"/>
      <c r="AB93" s="674"/>
      <c r="AC93" s="674"/>
      <c r="AD93" s="674"/>
      <c r="AE93" s="674"/>
      <c r="AF93" s="674"/>
      <c r="AG93" s="674"/>
      <c r="AH93" s="674"/>
      <c r="AI93" s="674"/>
      <c r="AJ93" s="674"/>
      <c r="AK93" s="674"/>
      <c r="AL93" s="675"/>
    </row>
    <row r="94" spans="1:38" ht="12.95" customHeight="1">
      <c r="B94" s="673"/>
      <c r="C94" s="674"/>
      <c r="D94" s="674"/>
      <c r="E94" s="674"/>
      <c r="F94" s="674"/>
      <c r="G94" s="674"/>
      <c r="H94" s="674"/>
      <c r="I94" s="674"/>
      <c r="J94" s="674"/>
      <c r="K94" s="674"/>
      <c r="L94" s="674"/>
      <c r="M94" s="674"/>
      <c r="N94" s="674"/>
      <c r="O94" s="674"/>
      <c r="P94" s="674"/>
      <c r="Q94" s="674"/>
      <c r="R94" s="674"/>
      <c r="S94" s="675"/>
      <c r="T94" s="166"/>
      <c r="U94" s="673"/>
      <c r="V94" s="674"/>
      <c r="W94" s="674"/>
      <c r="X94" s="674"/>
      <c r="Y94" s="674"/>
      <c r="Z94" s="674"/>
      <c r="AA94" s="674"/>
      <c r="AB94" s="674"/>
      <c r="AC94" s="674"/>
      <c r="AD94" s="674"/>
      <c r="AE94" s="674"/>
      <c r="AF94" s="674"/>
      <c r="AG94" s="674"/>
      <c r="AH94" s="674"/>
      <c r="AI94" s="674"/>
      <c r="AJ94" s="674"/>
      <c r="AK94" s="674"/>
      <c r="AL94" s="675"/>
    </row>
    <row r="95" spans="1:38" ht="12.95" customHeight="1">
      <c r="B95" s="673"/>
      <c r="C95" s="674"/>
      <c r="D95" s="674"/>
      <c r="E95" s="674"/>
      <c r="F95" s="674"/>
      <c r="G95" s="674"/>
      <c r="H95" s="674"/>
      <c r="I95" s="674"/>
      <c r="J95" s="674"/>
      <c r="K95" s="674"/>
      <c r="L95" s="674"/>
      <c r="M95" s="674"/>
      <c r="N95" s="674"/>
      <c r="O95" s="674"/>
      <c r="P95" s="674"/>
      <c r="Q95" s="674"/>
      <c r="R95" s="674"/>
      <c r="S95" s="675"/>
      <c r="T95" s="166"/>
      <c r="U95" s="673"/>
      <c r="V95" s="674"/>
      <c r="W95" s="674"/>
      <c r="X95" s="674"/>
      <c r="Y95" s="674"/>
      <c r="Z95" s="674"/>
      <c r="AA95" s="674"/>
      <c r="AB95" s="674"/>
      <c r="AC95" s="674"/>
      <c r="AD95" s="674"/>
      <c r="AE95" s="674"/>
      <c r="AF95" s="674"/>
      <c r="AG95" s="674"/>
      <c r="AH95" s="674"/>
      <c r="AI95" s="674"/>
      <c r="AJ95" s="674"/>
      <c r="AK95" s="674"/>
      <c r="AL95" s="675"/>
    </row>
    <row r="96" spans="1:38" ht="12.95" customHeight="1">
      <c r="B96" s="673"/>
      <c r="C96" s="674"/>
      <c r="D96" s="674"/>
      <c r="E96" s="674"/>
      <c r="F96" s="674"/>
      <c r="G96" s="674"/>
      <c r="H96" s="674"/>
      <c r="I96" s="674"/>
      <c r="J96" s="674"/>
      <c r="K96" s="674"/>
      <c r="L96" s="674"/>
      <c r="M96" s="674"/>
      <c r="N96" s="674"/>
      <c r="O96" s="674"/>
      <c r="P96" s="674"/>
      <c r="Q96" s="674"/>
      <c r="R96" s="674"/>
      <c r="S96" s="675"/>
      <c r="T96" s="166"/>
      <c r="U96" s="673"/>
      <c r="V96" s="674"/>
      <c r="W96" s="674"/>
      <c r="X96" s="674"/>
      <c r="Y96" s="674"/>
      <c r="Z96" s="674"/>
      <c r="AA96" s="674"/>
      <c r="AB96" s="674"/>
      <c r="AC96" s="674"/>
      <c r="AD96" s="674"/>
      <c r="AE96" s="674"/>
      <c r="AF96" s="674"/>
      <c r="AG96" s="674"/>
      <c r="AH96" s="674"/>
      <c r="AI96" s="674"/>
      <c r="AJ96" s="674"/>
      <c r="AK96" s="674"/>
      <c r="AL96" s="675"/>
    </row>
    <row r="97" spans="1:38" ht="12.95" customHeight="1">
      <c r="B97" s="673"/>
      <c r="C97" s="674"/>
      <c r="D97" s="674"/>
      <c r="E97" s="674"/>
      <c r="F97" s="674"/>
      <c r="G97" s="674"/>
      <c r="H97" s="674"/>
      <c r="I97" s="674"/>
      <c r="J97" s="674"/>
      <c r="K97" s="674"/>
      <c r="L97" s="674"/>
      <c r="M97" s="674"/>
      <c r="N97" s="674"/>
      <c r="O97" s="674"/>
      <c r="P97" s="674"/>
      <c r="Q97" s="674"/>
      <c r="R97" s="674"/>
      <c r="S97" s="675"/>
      <c r="T97" s="166"/>
      <c r="U97" s="673"/>
      <c r="V97" s="674"/>
      <c r="W97" s="674"/>
      <c r="X97" s="674"/>
      <c r="Y97" s="674"/>
      <c r="Z97" s="674"/>
      <c r="AA97" s="674"/>
      <c r="AB97" s="674"/>
      <c r="AC97" s="674"/>
      <c r="AD97" s="674"/>
      <c r="AE97" s="674"/>
      <c r="AF97" s="674"/>
      <c r="AG97" s="674"/>
      <c r="AH97" s="674"/>
      <c r="AI97" s="674"/>
      <c r="AJ97" s="674"/>
      <c r="AK97" s="674"/>
      <c r="AL97" s="675"/>
    </row>
    <row r="98" spans="1:38" ht="12.95" customHeight="1">
      <c r="B98" s="673"/>
      <c r="C98" s="674"/>
      <c r="D98" s="674"/>
      <c r="E98" s="674"/>
      <c r="F98" s="674"/>
      <c r="G98" s="674"/>
      <c r="H98" s="674"/>
      <c r="I98" s="674"/>
      <c r="J98" s="674"/>
      <c r="K98" s="674"/>
      <c r="L98" s="674"/>
      <c r="M98" s="674"/>
      <c r="N98" s="674"/>
      <c r="O98" s="674"/>
      <c r="P98" s="674"/>
      <c r="Q98" s="674"/>
      <c r="R98" s="674"/>
      <c r="S98" s="675"/>
      <c r="T98" s="166"/>
      <c r="U98" s="673"/>
      <c r="V98" s="674"/>
      <c r="W98" s="674"/>
      <c r="X98" s="674"/>
      <c r="Y98" s="674"/>
      <c r="Z98" s="674"/>
      <c r="AA98" s="674"/>
      <c r="AB98" s="674"/>
      <c r="AC98" s="674"/>
      <c r="AD98" s="674"/>
      <c r="AE98" s="674"/>
      <c r="AF98" s="674"/>
      <c r="AG98" s="674"/>
      <c r="AH98" s="674"/>
      <c r="AI98" s="674"/>
      <c r="AJ98" s="674"/>
      <c r="AK98" s="674"/>
      <c r="AL98" s="675"/>
    </row>
    <row r="99" spans="1:38" ht="12.95" customHeight="1">
      <c r="B99" s="673"/>
      <c r="C99" s="674"/>
      <c r="D99" s="674"/>
      <c r="E99" s="674"/>
      <c r="F99" s="674"/>
      <c r="G99" s="674"/>
      <c r="H99" s="674"/>
      <c r="I99" s="674"/>
      <c r="J99" s="674"/>
      <c r="K99" s="674"/>
      <c r="L99" s="674"/>
      <c r="M99" s="674"/>
      <c r="N99" s="674"/>
      <c r="O99" s="674"/>
      <c r="P99" s="674"/>
      <c r="Q99" s="674"/>
      <c r="R99" s="674"/>
      <c r="S99" s="675"/>
      <c r="T99" s="166"/>
      <c r="U99" s="673"/>
      <c r="V99" s="674"/>
      <c r="W99" s="674"/>
      <c r="X99" s="674"/>
      <c r="Y99" s="674"/>
      <c r="Z99" s="674"/>
      <c r="AA99" s="674"/>
      <c r="AB99" s="674"/>
      <c r="AC99" s="674"/>
      <c r="AD99" s="674"/>
      <c r="AE99" s="674"/>
      <c r="AF99" s="674"/>
      <c r="AG99" s="674"/>
      <c r="AH99" s="674"/>
      <c r="AI99" s="674"/>
      <c r="AJ99" s="674"/>
      <c r="AK99" s="674"/>
      <c r="AL99" s="675"/>
    </row>
    <row r="100" spans="1:38" ht="12.95" customHeight="1">
      <c r="B100" s="673"/>
      <c r="C100" s="674"/>
      <c r="D100" s="674"/>
      <c r="E100" s="674"/>
      <c r="F100" s="674"/>
      <c r="G100" s="674"/>
      <c r="H100" s="674"/>
      <c r="I100" s="674"/>
      <c r="J100" s="674"/>
      <c r="K100" s="674"/>
      <c r="L100" s="674"/>
      <c r="M100" s="674"/>
      <c r="N100" s="674"/>
      <c r="O100" s="674"/>
      <c r="P100" s="674"/>
      <c r="Q100" s="674"/>
      <c r="R100" s="674"/>
      <c r="S100" s="675"/>
      <c r="T100" s="166"/>
      <c r="U100" s="673"/>
      <c r="V100" s="674"/>
      <c r="W100" s="674"/>
      <c r="X100" s="674"/>
      <c r="Y100" s="674"/>
      <c r="Z100" s="674"/>
      <c r="AA100" s="674"/>
      <c r="AB100" s="674"/>
      <c r="AC100" s="674"/>
      <c r="AD100" s="674"/>
      <c r="AE100" s="674"/>
      <c r="AF100" s="674"/>
      <c r="AG100" s="674"/>
      <c r="AH100" s="674"/>
      <c r="AI100" s="674"/>
      <c r="AJ100" s="674"/>
      <c r="AK100" s="674"/>
      <c r="AL100" s="675"/>
    </row>
    <row r="101" spans="1:38" ht="12.95" customHeight="1">
      <c r="B101" s="673"/>
      <c r="C101" s="674"/>
      <c r="D101" s="674"/>
      <c r="E101" s="674"/>
      <c r="F101" s="674"/>
      <c r="G101" s="674"/>
      <c r="H101" s="674"/>
      <c r="I101" s="674"/>
      <c r="J101" s="674"/>
      <c r="K101" s="674"/>
      <c r="L101" s="674"/>
      <c r="M101" s="674"/>
      <c r="N101" s="674"/>
      <c r="O101" s="674"/>
      <c r="P101" s="674"/>
      <c r="Q101" s="674"/>
      <c r="R101" s="674"/>
      <c r="S101" s="675"/>
      <c r="T101" s="166"/>
      <c r="U101" s="673"/>
      <c r="V101" s="674"/>
      <c r="W101" s="674"/>
      <c r="X101" s="674"/>
      <c r="Y101" s="674"/>
      <c r="Z101" s="674"/>
      <c r="AA101" s="674"/>
      <c r="AB101" s="674"/>
      <c r="AC101" s="674"/>
      <c r="AD101" s="674"/>
      <c r="AE101" s="674"/>
      <c r="AF101" s="674"/>
      <c r="AG101" s="674"/>
      <c r="AH101" s="674"/>
      <c r="AI101" s="674"/>
      <c r="AJ101" s="674"/>
      <c r="AK101" s="674"/>
      <c r="AL101" s="675"/>
    </row>
    <row r="102" spans="1:38" ht="12.95" customHeight="1">
      <c r="B102" s="673"/>
      <c r="C102" s="674"/>
      <c r="D102" s="674"/>
      <c r="E102" s="674"/>
      <c r="F102" s="674"/>
      <c r="G102" s="674"/>
      <c r="H102" s="674"/>
      <c r="I102" s="674"/>
      <c r="J102" s="674"/>
      <c r="K102" s="674"/>
      <c r="L102" s="674"/>
      <c r="M102" s="674"/>
      <c r="N102" s="674"/>
      <c r="O102" s="674"/>
      <c r="P102" s="674"/>
      <c r="Q102" s="674"/>
      <c r="R102" s="674"/>
      <c r="S102" s="675"/>
      <c r="T102" s="166"/>
      <c r="U102" s="673"/>
      <c r="V102" s="674"/>
      <c r="W102" s="674"/>
      <c r="X102" s="674"/>
      <c r="Y102" s="674"/>
      <c r="Z102" s="674"/>
      <c r="AA102" s="674"/>
      <c r="AB102" s="674"/>
      <c r="AC102" s="674"/>
      <c r="AD102" s="674"/>
      <c r="AE102" s="674"/>
      <c r="AF102" s="674"/>
      <c r="AG102" s="674"/>
      <c r="AH102" s="674"/>
      <c r="AI102" s="674"/>
      <c r="AJ102" s="674"/>
      <c r="AK102" s="674"/>
      <c r="AL102" s="675"/>
    </row>
    <row r="103" spans="1:38" ht="12.95" customHeight="1">
      <c r="B103" s="673"/>
      <c r="C103" s="674"/>
      <c r="D103" s="674"/>
      <c r="E103" s="674"/>
      <c r="F103" s="674"/>
      <c r="G103" s="674"/>
      <c r="H103" s="674"/>
      <c r="I103" s="674"/>
      <c r="J103" s="674"/>
      <c r="K103" s="674"/>
      <c r="L103" s="674"/>
      <c r="M103" s="674"/>
      <c r="N103" s="674"/>
      <c r="O103" s="674"/>
      <c r="P103" s="674"/>
      <c r="Q103" s="674"/>
      <c r="R103" s="674"/>
      <c r="S103" s="675"/>
      <c r="T103" s="166"/>
      <c r="U103" s="673"/>
      <c r="V103" s="674"/>
      <c r="W103" s="674"/>
      <c r="X103" s="674"/>
      <c r="Y103" s="674"/>
      <c r="Z103" s="674"/>
      <c r="AA103" s="674"/>
      <c r="AB103" s="674"/>
      <c r="AC103" s="674"/>
      <c r="AD103" s="674"/>
      <c r="AE103" s="674"/>
      <c r="AF103" s="674"/>
      <c r="AG103" s="674"/>
      <c r="AH103" s="674"/>
      <c r="AI103" s="674"/>
      <c r="AJ103" s="674"/>
      <c r="AK103" s="674"/>
      <c r="AL103" s="675"/>
    </row>
    <row r="104" spans="1:38" ht="12.95" customHeight="1">
      <c r="B104" s="673"/>
      <c r="C104" s="674"/>
      <c r="D104" s="674"/>
      <c r="E104" s="674"/>
      <c r="F104" s="674"/>
      <c r="G104" s="674"/>
      <c r="H104" s="674"/>
      <c r="I104" s="674"/>
      <c r="J104" s="674"/>
      <c r="K104" s="674"/>
      <c r="L104" s="674"/>
      <c r="M104" s="674"/>
      <c r="N104" s="674"/>
      <c r="O104" s="674"/>
      <c r="P104" s="674"/>
      <c r="Q104" s="674"/>
      <c r="R104" s="674"/>
      <c r="S104" s="675"/>
      <c r="T104" s="166"/>
      <c r="U104" s="673"/>
      <c r="V104" s="674"/>
      <c r="W104" s="674"/>
      <c r="X104" s="674"/>
      <c r="Y104" s="674"/>
      <c r="Z104" s="674"/>
      <c r="AA104" s="674"/>
      <c r="AB104" s="674"/>
      <c r="AC104" s="674"/>
      <c r="AD104" s="674"/>
      <c r="AE104" s="674"/>
      <c r="AF104" s="674"/>
      <c r="AG104" s="674"/>
      <c r="AH104" s="674"/>
      <c r="AI104" s="674"/>
      <c r="AJ104" s="674"/>
      <c r="AK104" s="674"/>
      <c r="AL104" s="675"/>
    </row>
    <row r="105" spans="1:38" ht="12.95" customHeight="1">
      <c r="B105" s="673"/>
      <c r="C105" s="674"/>
      <c r="D105" s="674"/>
      <c r="E105" s="674"/>
      <c r="F105" s="674"/>
      <c r="G105" s="674"/>
      <c r="H105" s="674"/>
      <c r="I105" s="674"/>
      <c r="J105" s="674"/>
      <c r="K105" s="674"/>
      <c r="L105" s="674"/>
      <c r="M105" s="674"/>
      <c r="N105" s="674"/>
      <c r="O105" s="674"/>
      <c r="P105" s="674"/>
      <c r="Q105" s="674"/>
      <c r="R105" s="674"/>
      <c r="S105" s="675"/>
      <c r="T105" s="166"/>
      <c r="U105" s="673"/>
      <c r="V105" s="674"/>
      <c r="W105" s="674"/>
      <c r="X105" s="674"/>
      <c r="Y105" s="674"/>
      <c r="Z105" s="674"/>
      <c r="AA105" s="674"/>
      <c r="AB105" s="674"/>
      <c r="AC105" s="674"/>
      <c r="AD105" s="674"/>
      <c r="AE105" s="674"/>
      <c r="AF105" s="674"/>
      <c r="AG105" s="674"/>
      <c r="AH105" s="674"/>
      <c r="AI105" s="674"/>
      <c r="AJ105" s="674"/>
      <c r="AK105" s="674"/>
      <c r="AL105" s="675"/>
    </row>
    <row r="106" spans="1:38" ht="12.95" customHeight="1">
      <c r="B106" s="673"/>
      <c r="C106" s="674"/>
      <c r="D106" s="674"/>
      <c r="E106" s="674"/>
      <c r="F106" s="674"/>
      <c r="G106" s="674"/>
      <c r="H106" s="674"/>
      <c r="I106" s="674"/>
      <c r="J106" s="674"/>
      <c r="K106" s="674"/>
      <c r="L106" s="674"/>
      <c r="M106" s="674"/>
      <c r="N106" s="674"/>
      <c r="O106" s="674"/>
      <c r="P106" s="674"/>
      <c r="Q106" s="674"/>
      <c r="R106" s="674"/>
      <c r="S106" s="675"/>
      <c r="T106" s="166"/>
      <c r="U106" s="673"/>
      <c r="V106" s="674"/>
      <c r="W106" s="674"/>
      <c r="X106" s="674"/>
      <c r="Y106" s="674"/>
      <c r="Z106" s="674"/>
      <c r="AA106" s="674"/>
      <c r="AB106" s="674"/>
      <c r="AC106" s="674"/>
      <c r="AD106" s="674"/>
      <c r="AE106" s="674"/>
      <c r="AF106" s="674"/>
      <c r="AG106" s="674"/>
      <c r="AH106" s="674"/>
      <c r="AI106" s="674"/>
      <c r="AJ106" s="674"/>
      <c r="AK106" s="674"/>
      <c r="AL106" s="675"/>
    </row>
    <row r="107" spans="1:38" ht="12.95" customHeight="1">
      <c r="B107" s="676"/>
      <c r="C107" s="677"/>
      <c r="D107" s="677"/>
      <c r="E107" s="677"/>
      <c r="F107" s="677"/>
      <c r="G107" s="677"/>
      <c r="H107" s="677"/>
      <c r="I107" s="677"/>
      <c r="J107" s="677"/>
      <c r="K107" s="677"/>
      <c r="L107" s="677"/>
      <c r="M107" s="677"/>
      <c r="N107" s="677"/>
      <c r="O107" s="677"/>
      <c r="P107" s="677"/>
      <c r="Q107" s="677"/>
      <c r="R107" s="677"/>
      <c r="S107" s="678"/>
      <c r="T107" s="166"/>
      <c r="U107" s="676"/>
      <c r="V107" s="677"/>
      <c r="W107" s="677"/>
      <c r="X107" s="677"/>
      <c r="Y107" s="677"/>
      <c r="Z107" s="677"/>
      <c r="AA107" s="677"/>
      <c r="AB107" s="677"/>
      <c r="AC107" s="677"/>
      <c r="AD107" s="677"/>
      <c r="AE107" s="677"/>
      <c r="AF107" s="677"/>
      <c r="AG107" s="677"/>
      <c r="AH107" s="677"/>
      <c r="AI107" s="677"/>
      <c r="AJ107" s="677"/>
      <c r="AK107" s="677"/>
      <c r="AL107" s="678"/>
    </row>
    <row r="108" spans="1:38" ht="12.95" customHeight="1">
      <c r="B108" s="167"/>
      <c r="C108" s="167"/>
      <c r="D108" s="167"/>
      <c r="E108" s="167"/>
      <c r="F108" s="167"/>
      <c r="G108" s="167"/>
      <c r="H108" s="167"/>
      <c r="I108" s="167"/>
      <c r="J108" s="167"/>
      <c r="K108" s="167"/>
      <c r="L108" s="167"/>
      <c r="M108" s="167"/>
      <c r="N108" s="167"/>
      <c r="O108" s="167"/>
      <c r="P108" s="167"/>
      <c r="Q108" s="167"/>
      <c r="R108" s="167"/>
      <c r="S108" s="167"/>
      <c r="T108" s="167"/>
      <c r="U108" s="167"/>
      <c r="V108" s="167"/>
      <c r="W108" s="167"/>
      <c r="X108" s="167"/>
      <c r="Y108" s="167"/>
      <c r="Z108" s="167"/>
      <c r="AA108" s="167"/>
      <c r="AB108" s="167"/>
      <c r="AC108" s="167"/>
      <c r="AD108" s="167"/>
      <c r="AE108" s="167"/>
      <c r="AF108" s="167"/>
      <c r="AG108" s="167"/>
      <c r="AH108" s="167"/>
      <c r="AI108" s="167"/>
      <c r="AJ108" s="167"/>
      <c r="AK108" s="167"/>
      <c r="AL108" s="167"/>
    </row>
    <row r="109" spans="1:38" ht="21.95" customHeight="1">
      <c r="B109" s="666" t="s">
        <v>421</v>
      </c>
      <c r="C109" s="666"/>
      <c r="D109" s="666"/>
      <c r="E109" s="666"/>
      <c r="F109" s="679"/>
      <c r="G109" s="680"/>
      <c r="H109" s="680"/>
      <c r="I109" s="680"/>
      <c r="J109" s="680"/>
      <c r="K109" s="680"/>
      <c r="L109" s="680"/>
      <c r="M109" s="680"/>
      <c r="N109" s="680"/>
      <c r="O109" s="680"/>
      <c r="P109" s="680"/>
      <c r="Q109" s="680"/>
      <c r="R109" s="680"/>
      <c r="S109" s="681"/>
      <c r="T109" s="162"/>
      <c r="U109" s="666" t="s">
        <v>421</v>
      </c>
      <c r="V109" s="666"/>
      <c r="W109" s="666"/>
      <c r="X109" s="666"/>
      <c r="Y109" s="679"/>
      <c r="Z109" s="680"/>
      <c r="AA109" s="680"/>
      <c r="AB109" s="680"/>
      <c r="AC109" s="680"/>
      <c r="AD109" s="680"/>
      <c r="AE109" s="680"/>
      <c r="AF109" s="680"/>
      <c r="AG109" s="680"/>
      <c r="AH109" s="680"/>
      <c r="AI109" s="680"/>
      <c r="AJ109" s="680"/>
      <c r="AK109" s="680"/>
      <c r="AL109" s="681"/>
    </row>
    <row r="110" spans="1:38" ht="21.95" customHeight="1">
      <c r="B110" s="666" t="s">
        <v>52</v>
      </c>
      <c r="C110" s="666"/>
      <c r="D110" s="666"/>
      <c r="E110" s="666"/>
      <c r="F110" s="667"/>
      <c r="G110" s="668"/>
      <c r="H110" s="668"/>
      <c r="I110" s="668"/>
      <c r="J110" s="668"/>
      <c r="K110" s="668"/>
      <c r="L110" s="668"/>
      <c r="M110" s="668"/>
      <c r="N110" s="668"/>
      <c r="O110" s="668"/>
      <c r="P110" s="668"/>
      <c r="Q110" s="668"/>
      <c r="R110" s="668"/>
      <c r="S110" s="669"/>
      <c r="T110" s="162"/>
      <c r="U110" s="666" t="s">
        <v>52</v>
      </c>
      <c r="V110" s="666"/>
      <c r="W110" s="666"/>
      <c r="X110" s="666"/>
      <c r="Y110" s="667"/>
      <c r="Z110" s="668"/>
      <c r="AA110" s="668"/>
      <c r="AB110" s="668"/>
      <c r="AC110" s="668"/>
      <c r="AD110" s="668"/>
      <c r="AE110" s="668"/>
      <c r="AF110" s="668"/>
      <c r="AG110" s="668"/>
      <c r="AH110" s="668"/>
      <c r="AI110" s="668"/>
      <c r="AJ110" s="668"/>
      <c r="AK110" s="668"/>
      <c r="AL110" s="669"/>
    </row>
    <row r="111" spans="1:38" ht="12.95" customHeight="1">
      <c r="B111" s="670" t="s">
        <v>746</v>
      </c>
      <c r="C111" s="671"/>
      <c r="D111" s="671"/>
      <c r="E111" s="671"/>
      <c r="F111" s="671"/>
      <c r="G111" s="671"/>
      <c r="H111" s="671"/>
      <c r="I111" s="671"/>
      <c r="J111" s="671"/>
      <c r="K111" s="671"/>
      <c r="L111" s="671"/>
      <c r="M111" s="671"/>
      <c r="N111" s="671"/>
      <c r="O111" s="671"/>
      <c r="P111" s="671"/>
      <c r="Q111" s="671"/>
      <c r="R111" s="671"/>
      <c r="S111" s="672"/>
      <c r="T111" s="166"/>
      <c r="U111" s="670" t="s">
        <v>746</v>
      </c>
      <c r="V111" s="671"/>
      <c r="W111" s="671"/>
      <c r="X111" s="671"/>
      <c r="Y111" s="671"/>
      <c r="Z111" s="671"/>
      <c r="AA111" s="671"/>
      <c r="AB111" s="671"/>
      <c r="AC111" s="671"/>
      <c r="AD111" s="671"/>
      <c r="AE111" s="671"/>
      <c r="AF111" s="671"/>
      <c r="AG111" s="671"/>
      <c r="AH111" s="671"/>
      <c r="AI111" s="671"/>
      <c r="AJ111" s="671"/>
      <c r="AK111" s="671"/>
      <c r="AL111" s="672"/>
    </row>
    <row r="112" spans="1:38" ht="12.95" customHeight="1">
      <c r="A112" s="9"/>
      <c r="B112" s="673"/>
      <c r="C112" s="674"/>
      <c r="D112" s="674"/>
      <c r="E112" s="674"/>
      <c r="F112" s="674"/>
      <c r="G112" s="674"/>
      <c r="H112" s="674"/>
      <c r="I112" s="674"/>
      <c r="J112" s="674"/>
      <c r="K112" s="674"/>
      <c r="L112" s="674"/>
      <c r="M112" s="674"/>
      <c r="N112" s="674"/>
      <c r="O112" s="674"/>
      <c r="P112" s="674"/>
      <c r="Q112" s="674"/>
      <c r="R112" s="674"/>
      <c r="S112" s="675"/>
      <c r="T112" s="166"/>
      <c r="U112" s="673"/>
      <c r="V112" s="674"/>
      <c r="W112" s="674"/>
      <c r="X112" s="674"/>
      <c r="Y112" s="674"/>
      <c r="Z112" s="674"/>
      <c r="AA112" s="674"/>
      <c r="AB112" s="674"/>
      <c r="AC112" s="674"/>
      <c r="AD112" s="674"/>
      <c r="AE112" s="674"/>
      <c r="AF112" s="674"/>
      <c r="AG112" s="674"/>
      <c r="AH112" s="674"/>
      <c r="AI112" s="674"/>
      <c r="AJ112" s="674"/>
      <c r="AK112" s="674"/>
      <c r="AL112" s="675"/>
    </row>
    <row r="113" spans="2:38" ht="12.95" customHeight="1">
      <c r="B113" s="673"/>
      <c r="C113" s="674"/>
      <c r="D113" s="674"/>
      <c r="E113" s="674"/>
      <c r="F113" s="674"/>
      <c r="G113" s="674"/>
      <c r="H113" s="674"/>
      <c r="I113" s="674"/>
      <c r="J113" s="674"/>
      <c r="K113" s="674"/>
      <c r="L113" s="674"/>
      <c r="M113" s="674"/>
      <c r="N113" s="674"/>
      <c r="O113" s="674"/>
      <c r="P113" s="674"/>
      <c r="Q113" s="674"/>
      <c r="R113" s="674"/>
      <c r="S113" s="675"/>
      <c r="T113" s="166"/>
      <c r="U113" s="673"/>
      <c r="V113" s="674"/>
      <c r="W113" s="674"/>
      <c r="X113" s="674"/>
      <c r="Y113" s="674"/>
      <c r="Z113" s="674"/>
      <c r="AA113" s="674"/>
      <c r="AB113" s="674"/>
      <c r="AC113" s="674"/>
      <c r="AD113" s="674"/>
      <c r="AE113" s="674"/>
      <c r="AF113" s="674"/>
      <c r="AG113" s="674"/>
      <c r="AH113" s="674"/>
      <c r="AI113" s="674"/>
      <c r="AJ113" s="674"/>
      <c r="AK113" s="674"/>
      <c r="AL113" s="675"/>
    </row>
    <row r="114" spans="2:38" ht="12.95" customHeight="1">
      <c r="B114" s="673"/>
      <c r="C114" s="674"/>
      <c r="D114" s="674"/>
      <c r="E114" s="674"/>
      <c r="F114" s="674"/>
      <c r="G114" s="674"/>
      <c r="H114" s="674"/>
      <c r="I114" s="674"/>
      <c r="J114" s="674"/>
      <c r="K114" s="674"/>
      <c r="L114" s="674"/>
      <c r="M114" s="674"/>
      <c r="N114" s="674"/>
      <c r="O114" s="674"/>
      <c r="P114" s="674"/>
      <c r="Q114" s="674"/>
      <c r="R114" s="674"/>
      <c r="S114" s="675"/>
      <c r="T114" s="166"/>
      <c r="U114" s="673"/>
      <c r="V114" s="674"/>
      <c r="W114" s="674"/>
      <c r="X114" s="674"/>
      <c r="Y114" s="674"/>
      <c r="Z114" s="674"/>
      <c r="AA114" s="674"/>
      <c r="AB114" s="674"/>
      <c r="AC114" s="674"/>
      <c r="AD114" s="674"/>
      <c r="AE114" s="674"/>
      <c r="AF114" s="674"/>
      <c r="AG114" s="674"/>
      <c r="AH114" s="674"/>
      <c r="AI114" s="674"/>
      <c r="AJ114" s="674"/>
      <c r="AK114" s="674"/>
      <c r="AL114" s="675"/>
    </row>
    <row r="115" spans="2:38" ht="12.95" customHeight="1">
      <c r="B115" s="673"/>
      <c r="C115" s="674"/>
      <c r="D115" s="674"/>
      <c r="E115" s="674"/>
      <c r="F115" s="674"/>
      <c r="G115" s="674"/>
      <c r="H115" s="674"/>
      <c r="I115" s="674"/>
      <c r="J115" s="674"/>
      <c r="K115" s="674"/>
      <c r="L115" s="674"/>
      <c r="M115" s="674"/>
      <c r="N115" s="674"/>
      <c r="O115" s="674"/>
      <c r="P115" s="674"/>
      <c r="Q115" s="674"/>
      <c r="R115" s="674"/>
      <c r="S115" s="675"/>
      <c r="T115" s="166"/>
      <c r="U115" s="673"/>
      <c r="V115" s="674"/>
      <c r="W115" s="674"/>
      <c r="X115" s="674"/>
      <c r="Y115" s="674"/>
      <c r="Z115" s="674"/>
      <c r="AA115" s="674"/>
      <c r="AB115" s="674"/>
      <c r="AC115" s="674"/>
      <c r="AD115" s="674"/>
      <c r="AE115" s="674"/>
      <c r="AF115" s="674"/>
      <c r="AG115" s="674"/>
      <c r="AH115" s="674"/>
      <c r="AI115" s="674"/>
      <c r="AJ115" s="674"/>
      <c r="AK115" s="674"/>
      <c r="AL115" s="675"/>
    </row>
    <row r="116" spans="2:38" ht="12.95" customHeight="1">
      <c r="B116" s="673"/>
      <c r="C116" s="674"/>
      <c r="D116" s="674"/>
      <c r="E116" s="674"/>
      <c r="F116" s="674"/>
      <c r="G116" s="674"/>
      <c r="H116" s="674"/>
      <c r="I116" s="674"/>
      <c r="J116" s="674"/>
      <c r="K116" s="674"/>
      <c r="L116" s="674"/>
      <c r="M116" s="674"/>
      <c r="N116" s="674"/>
      <c r="O116" s="674"/>
      <c r="P116" s="674"/>
      <c r="Q116" s="674"/>
      <c r="R116" s="674"/>
      <c r="S116" s="675"/>
      <c r="T116" s="166"/>
      <c r="U116" s="673"/>
      <c r="V116" s="674"/>
      <c r="W116" s="674"/>
      <c r="X116" s="674"/>
      <c r="Y116" s="674"/>
      <c r="Z116" s="674"/>
      <c r="AA116" s="674"/>
      <c r="AB116" s="674"/>
      <c r="AC116" s="674"/>
      <c r="AD116" s="674"/>
      <c r="AE116" s="674"/>
      <c r="AF116" s="674"/>
      <c r="AG116" s="674"/>
      <c r="AH116" s="674"/>
      <c r="AI116" s="674"/>
      <c r="AJ116" s="674"/>
      <c r="AK116" s="674"/>
      <c r="AL116" s="675"/>
    </row>
    <row r="117" spans="2:38" ht="12.95" customHeight="1">
      <c r="B117" s="673"/>
      <c r="C117" s="674"/>
      <c r="D117" s="674"/>
      <c r="E117" s="674"/>
      <c r="F117" s="674"/>
      <c r="G117" s="674"/>
      <c r="H117" s="674"/>
      <c r="I117" s="674"/>
      <c r="J117" s="674"/>
      <c r="K117" s="674"/>
      <c r="L117" s="674"/>
      <c r="M117" s="674"/>
      <c r="N117" s="674"/>
      <c r="O117" s="674"/>
      <c r="P117" s="674"/>
      <c r="Q117" s="674"/>
      <c r="R117" s="674"/>
      <c r="S117" s="675"/>
      <c r="T117" s="166"/>
      <c r="U117" s="673"/>
      <c r="V117" s="674"/>
      <c r="W117" s="674"/>
      <c r="X117" s="674"/>
      <c r="Y117" s="674"/>
      <c r="Z117" s="674"/>
      <c r="AA117" s="674"/>
      <c r="AB117" s="674"/>
      <c r="AC117" s="674"/>
      <c r="AD117" s="674"/>
      <c r="AE117" s="674"/>
      <c r="AF117" s="674"/>
      <c r="AG117" s="674"/>
      <c r="AH117" s="674"/>
      <c r="AI117" s="674"/>
      <c r="AJ117" s="674"/>
      <c r="AK117" s="674"/>
      <c r="AL117" s="675"/>
    </row>
    <row r="118" spans="2:38" ht="12.95" customHeight="1">
      <c r="B118" s="673"/>
      <c r="C118" s="674"/>
      <c r="D118" s="674"/>
      <c r="E118" s="674"/>
      <c r="F118" s="674"/>
      <c r="G118" s="674"/>
      <c r="H118" s="674"/>
      <c r="I118" s="674"/>
      <c r="J118" s="674"/>
      <c r="K118" s="674"/>
      <c r="L118" s="674"/>
      <c r="M118" s="674"/>
      <c r="N118" s="674"/>
      <c r="O118" s="674"/>
      <c r="P118" s="674"/>
      <c r="Q118" s="674"/>
      <c r="R118" s="674"/>
      <c r="S118" s="675"/>
      <c r="T118" s="166"/>
      <c r="U118" s="673"/>
      <c r="V118" s="674"/>
      <c r="W118" s="674"/>
      <c r="X118" s="674"/>
      <c r="Y118" s="674"/>
      <c r="Z118" s="674"/>
      <c r="AA118" s="674"/>
      <c r="AB118" s="674"/>
      <c r="AC118" s="674"/>
      <c r="AD118" s="674"/>
      <c r="AE118" s="674"/>
      <c r="AF118" s="674"/>
      <c r="AG118" s="674"/>
      <c r="AH118" s="674"/>
      <c r="AI118" s="674"/>
      <c r="AJ118" s="674"/>
      <c r="AK118" s="674"/>
      <c r="AL118" s="675"/>
    </row>
    <row r="119" spans="2:38" ht="12.95" customHeight="1">
      <c r="B119" s="673"/>
      <c r="C119" s="674"/>
      <c r="D119" s="674"/>
      <c r="E119" s="674"/>
      <c r="F119" s="674"/>
      <c r="G119" s="674"/>
      <c r="H119" s="674"/>
      <c r="I119" s="674"/>
      <c r="J119" s="674"/>
      <c r="K119" s="674"/>
      <c r="L119" s="674"/>
      <c r="M119" s="674"/>
      <c r="N119" s="674"/>
      <c r="O119" s="674"/>
      <c r="P119" s="674"/>
      <c r="Q119" s="674"/>
      <c r="R119" s="674"/>
      <c r="S119" s="675"/>
      <c r="T119" s="166"/>
      <c r="U119" s="673"/>
      <c r="V119" s="674"/>
      <c r="W119" s="674"/>
      <c r="X119" s="674"/>
      <c r="Y119" s="674"/>
      <c r="Z119" s="674"/>
      <c r="AA119" s="674"/>
      <c r="AB119" s="674"/>
      <c r="AC119" s="674"/>
      <c r="AD119" s="674"/>
      <c r="AE119" s="674"/>
      <c r="AF119" s="674"/>
      <c r="AG119" s="674"/>
      <c r="AH119" s="674"/>
      <c r="AI119" s="674"/>
      <c r="AJ119" s="674"/>
      <c r="AK119" s="674"/>
      <c r="AL119" s="675"/>
    </row>
    <row r="120" spans="2:38" ht="12.95" customHeight="1">
      <c r="B120" s="673"/>
      <c r="C120" s="674"/>
      <c r="D120" s="674"/>
      <c r="E120" s="674"/>
      <c r="F120" s="674"/>
      <c r="G120" s="674"/>
      <c r="H120" s="674"/>
      <c r="I120" s="674"/>
      <c r="J120" s="674"/>
      <c r="K120" s="674"/>
      <c r="L120" s="674"/>
      <c r="M120" s="674"/>
      <c r="N120" s="674"/>
      <c r="O120" s="674"/>
      <c r="P120" s="674"/>
      <c r="Q120" s="674"/>
      <c r="R120" s="674"/>
      <c r="S120" s="675"/>
      <c r="T120" s="166"/>
      <c r="U120" s="673"/>
      <c r="V120" s="674"/>
      <c r="W120" s="674"/>
      <c r="X120" s="674"/>
      <c r="Y120" s="674"/>
      <c r="Z120" s="674"/>
      <c r="AA120" s="674"/>
      <c r="AB120" s="674"/>
      <c r="AC120" s="674"/>
      <c r="AD120" s="674"/>
      <c r="AE120" s="674"/>
      <c r="AF120" s="674"/>
      <c r="AG120" s="674"/>
      <c r="AH120" s="674"/>
      <c r="AI120" s="674"/>
      <c r="AJ120" s="674"/>
      <c r="AK120" s="674"/>
      <c r="AL120" s="675"/>
    </row>
    <row r="121" spans="2:38" ht="12.95" customHeight="1">
      <c r="B121" s="673"/>
      <c r="C121" s="674"/>
      <c r="D121" s="674"/>
      <c r="E121" s="674"/>
      <c r="F121" s="674"/>
      <c r="G121" s="674"/>
      <c r="H121" s="674"/>
      <c r="I121" s="674"/>
      <c r="J121" s="674"/>
      <c r="K121" s="674"/>
      <c r="L121" s="674"/>
      <c r="M121" s="674"/>
      <c r="N121" s="674"/>
      <c r="O121" s="674"/>
      <c r="P121" s="674"/>
      <c r="Q121" s="674"/>
      <c r="R121" s="674"/>
      <c r="S121" s="675"/>
      <c r="T121" s="166"/>
      <c r="U121" s="673"/>
      <c r="V121" s="674"/>
      <c r="W121" s="674"/>
      <c r="X121" s="674"/>
      <c r="Y121" s="674"/>
      <c r="Z121" s="674"/>
      <c r="AA121" s="674"/>
      <c r="AB121" s="674"/>
      <c r="AC121" s="674"/>
      <c r="AD121" s="674"/>
      <c r="AE121" s="674"/>
      <c r="AF121" s="674"/>
      <c r="AG121" s="674"/>
      <c r="AH121" s="674"/>
      <c r="AI121" s="674"/>
      <c r="AJ121" s="674"/>
      <c r="AK121" s="674"/>
      <c r="AL121" s="675"/>
    </row>
    <row r="122" spans="2:38" ht="12.95" customHeight="1">
      <c r="B122" s="673"/>
      <c r="C122" s="674"/>
      <c r="D122" s="674"/>
      <c r="E122" s="674"/>
      <c r="F122" s="674"/>
      <c r="G122" s="674"/>
      <c r="H122" s="674"/>
      <c r="I122" s="674"/>
      <c r="J122" s="674"/>
      <c r="K122" s="674"/>
      <c r="L122" s="674"/>
      <c r="M122" s="674"/>
      <c r="N122" s="674"/>
      <c r="O122" s="674"/>
      <c r="P122" s="674"/>
      <c r="Q122" s="674"/>
      <c r="R122" s="674"/>
      <c r="S122" s="675"/>
      <c r="T122" s="166"/>
      <c r="U122" s="673"/>
      <c r="V122" s="674"/>
      <c r="W122" s="674"/>
      <c r="X122" s="674"/>
      <c r="Y122" s="674"/>
      <c r="Z122" s="674"/>
      <c r="AA122" s="674"/>
      <c r="AB122" s="674"/>
      <c r="AC122" s="674"/>
      <c r="AD122" s="674"/>
      <c r="AE122" s="674"/>
      <c r="AF122" s="674"/>
      <c r="AG122" s="674"/>
      <c r="AH122" s="674"/>
      <c r="AI122" s="674"/>
      <c r="AJ122" s="674"/>
      <c r="AK122" s="674"/>
      <c r="AL122" s="675"/>
    </row>
    <row r="123" spans="2:38" ht="12.95" customHeight="1">
      <c r="B123" s="673"/>
      <c r="C123" s="674"/>
      <c r="D123" s="674"/>
      <c r="E123" s="674"/>
      <c r="F123" s="674"/>
      <c r="G123" s="674"/>
      <c r="H123" s="674"/>
      <c r="I123" s="674"/>
      <c r="J123" s="674"/>
      <c r="K123" s="674"/>
      <c r="L123" s="674"/>
      <c r="M123" s="674"/>
      <c r="N123" s="674"/>
      <c r="O123" s="674"/>
      <c r="P123" s="674"/>
      <c r="Q123" s="674"/>
      <c r="R123" s="674"/>
      <c r="S123" s="675"/>
      <c r="T123" s="166"/>
      <c r="U123" s="673"/>
      <c r="V123" s="674"/>
      <c r="W123" s="674"/>
      <c r="X123" s="674"/>
      <c r="Y123" s="674"/>
      <c r="Z123" s="674"/>
      <c r="AA123" s="674"/>
      <c r="AB123" s="674"/>
      <c r="AC123" s="674"/>
      <c r="AD123" s="674"/>
      <c r="AE123" s="674"/>
      <c r="AF123" s="674"/>
      <c r="AG123" s="674"/>
      <c r="AH123" s="674"/>
      <c r="AI123" s="674"/>
      <c r="AJ123" s="674"/>
      <c r="AK123" s="674"/>
      <c r="AL123" s="675"/>
    </row>
    <row r="124" spans="2:38" ht="12.95" customHeight="1">
      <c r="B124" s="673"/>
      <c r="C124" s="674"/>
      <c r="D124" s="674"/>
      <c r="E124" s="674"/>
      <c r="F124" s="674"/>
      <c r="G124" s="674"/>
      <c r="H124" s="674"/>
      <c r="I124" s="674"/>
      <c r="J124" s="674"/>
      <c r="K124" s="674"/>
      <c r="L124" s="674"/>
      <c r="M124" s="674"/>
      <c r="N124" s="674"/>
      <c r="O124" s="674"/>
      <c r="P124" s="674"/>
      <c r="Q124" s="674"/>
      <c r="R124" s="674"/>
      <c r="S124" s="675"/>
      <c r="T124" s="166"/>
      <c r="U124" s="673"/>
      <c r="V124" s="674"/>
      <c r="W124" s="674"/>
      <c r="X124" s="674"/>
      <c r="Y124" s="674"/>
      <c r="Z124" s="674"/>
      <c r="AA124" s="674"/>
      <c r="AB124" s="674"/>
      <c r="AC124" s="674"/>
      <c r="AD124" s="674"/>
      <c r="AE124" s="674"/>
      <c r="AF124" s="674"/>
      <c r="AG124" s="674"/>
      <c r="AH124" s="674"/>
      <c r="AI124" s="674"/>
      <c r="AJ124" s="674"/>
      <c r="AK124" s="674"/>
      <c r="AL124" s="675"/>
    </row>
    <row r="125" spans="2:38" ht="12.95" customHeight="1">
      <c r="B125" s="673"/>
      <c r="C125" s="674"/>
      <c r="D125" s="674"/>
      <c r="E125" s="674"/>
      <c r="F125" s="674"/>
      <c r="G125" s="674"/>
      <c r="H125" s="674"/>
      <c r="I125" s="674"/>
      <c r="J125" s="674"/>
      <c r="K125" s="674"/>
      <c r="L125" s="674"/>
      <c r="M125" s="674"/>
      <c r="N125" s="674"/>
      <c r="O125" s="674"/>
      <c r="P125" s="674"/>
      <c r="Q125" s="674"/>
      <c r="R125" s="674"/>
      <c r="S125" s="675"/>
      <c r="T125" s="166"/>
      <c r="U125" s="673"/>
      <c r="V125" s="674"/>
      <c r="W125" s="674"/>
      <c r="X125" s="674"/>
      <c r="Y125" s="674"/>
      <c r="Z125" s="674"/>
      <c r="AA125" s="674"/>
      <c r="AB125" s="674"/>
      <c r="AC125" s="674"/>
      <c r="AD125" s="674"/>
      <c r="AE125" s="674"/>
      <c r="AF125" s="674"/>
      <c r="AG125" s="674"/>
      <c r="AH125" s="674"/>
      <c r="AI125" s="674"/>
      <c r="AJ125" s="674"/>
      <c r="AK125" s="674"/>
      <c r="AL125" s="675"/>
    </row>
    <row r="126" spans="2:38" ht="12.95" customHeight="1">
      <c r="B126" s="676"/>
      <c r="C126" s="677"/>
      <c r="D126" s="677"/>
      <c r="E126" s="677"/>
      <c r="F126" s="677"/>
      <c r="G126" s="677"/>
      <c r="H126" s="677"/>
      <c r="I126" s="677"/>
      <c r="J126" s="677"/>
      <c r="K126" s="677"/>
      <c r="L126" s="677"/>
      <c r="M126" s="677"/>
      <c r="N126" s="677"/>
      <c r="O126" s="677"/>
      <c r="P126" s="677"/>
      <c r="Q126" s="677"/>
      <c r="R126" s="677"/>
      <c r="S126" s="678"/>
      <c r="T126" s="166"/>
      <c r="U126" s="676"/>
      <c r="V126" s="677"/>
      <c r="W126" s="677"/>
      <c r="X126" s="677"/>
      <c r="Y126" s="677"/>
      <c r="Z126" s="677"/>
      <c r="AA126" s="677"/>
      <c r="AB126" s="677"/>
      <c r="AC126" s="677"/>
      <c r="AD126" s="677"/>
      <c r="AE126" s="677"/>
      <c r="AF126" s="677"/>
      <c r="AG126" s="677"/>
      <c r="AH126" s="677"/>
      <c r="AI126" s="677"/>
      <c r="AJ126" s="677"/>
      <c r="AK126" s="677"/>
      <c r="AL126" s="678"/>
    </row>
    <row r="127" spans="2:38" ht="12.95" customHeight="1">
      <c r="B127" s="167"/>
      <c r="C127" s="167"/>
      <c r="D127" s="167"/>
      <c r="E127" s="167"/>
      <c r="F127" s="167"/>
      <c r="G127" s="167"/>
      <c r="H127" s="167"/>
      <c r="I127" s="167"/>
      <c r="J127" s="167"/>
      <c r="K127" s="167"/>
      <c r="L127" s="167"/>
      <c r="M127" s="167"/>
      <c r="N127" s="167"/>
      <c r="O127" s="167"/>
      <c r="P127" s="167"/>
      <c r="Q127" s="167"/>
      <c r="R127" s="167"/>
      <c r="S127" s="167"/>
      <c r="T127" s="167"/>
      <c r="U127" s="167"/>
      <c r="V127" s="167"/>
      <c r="W127" s="167"/>
      <c r="X127" s="167"/>
      <c r="Y127" s="167"/>
      <c r="Z127" s="167"/>
      <c r="AA127" s="167"/>
      <c r="AB127" s="167"/>
      <c r="AC127" s="167"/>
      <c r="AD127" s="167"/>
      <c r="AE127" s="167"/>
      <c r="AF127" s="167"/>
      <c r="AG127" s="167"/>
      <c r="AH127" s="167"/>
      <c r="AI127" s="167"/>
      <c r="AJ127" s="167"/>
      <c r="AK127" s="167"/>
      <c r="AL127" s="167"/>
    </row>
    <row r="128" spans="2:38" s="82" customFormat="1" ht="21.95" customHeight="1">
      <c r="B128" s="159" t="s">
        <v>334</v>
      </c>
      <c r="C128" s="160"/>
      <c r="D128" s="160"/>
      <c r="E128" s="160"/>
      <c r="F128" s="160"/>
      <c r="G128" s="160"/>
      <c r="H128" s="160"/>
      <c r="I128" s="160"/>
      <c r="J128" s="160"/>
      <c r="K128" s="160"/>
      <c r="L128" s="160"/>
      <c r="M128" s="160"/>
      <c r="N128" s="160"/>
      <c r="O128" s="160"/>
      <c r="P128" s="160"/>
      <c r="Q128" s="160"/>
      <c r="R128" s="160"/>
      <c r="S128" s="160"/>
      <c r="T128" s="160"/>
      <c r="U128" s="682" t="s">
        <v>245</v>
      </c>
      <c r="V128" s="682"/>
      <c r="W128" s="682"/>
      <c r="X128" s="682"/>
      <c r="Y128" s="682"/>
      <c r="Z128" s="683" t="str">
        <f>Z68</f>
        <v>○○保全の会</v>
      </c>
      <c r="AA128" s="683"/>
      <c r="AB128" s="683"/>
      <c r="AC128" s="683"/>
      <c r="AD128" s="683"/>
      <c r="AE128" s="683"/>
      <c r="AF128" s="683"/>
      <c r="AG128" s="683"/>
      <c r="AH128" s="683"/>
      <c r="AI128" s="683"/>
      <c r="AJ128" s="683"/>
      <c r="AK128" s="683"/>
      <c r="AL128" s="683"/>
    </row>
    <row r="129" spans="1:41" s="82" customFormat="1" ht="21.95" customHeight="1">
      <c r="A129" s="83"/>
      <c r="B129" s="161" t="s">
        <v>333</v>
      </c>
      <c r="C129" s="162"/>
      <c r="D129" s="162"/>
      <c r="E129" s="162"/>
      <c r="F129" s="162"/>
      <c r="G129" s="162"/>
      <c r="H129" s="162"/>
      <c r="I129" s="162"/>
      <c r="J129" s="162"/>
      <c r="K129" s="162"/>
      <c r="L129" s="162"/>
      <c r="M129" s="162"/>
      <c r="N129" s="162"/>
      <c r="O129" s="162"/>
      <c r="P129" s="162"/>
      <c r="Q129" s="162"/>
      <c r="R129" s="162"/>
      <c r="S129" s="162"/>
      <c r="T129" s="162"/>
      <c r="U129" s="162"/>
      <c r="V129" s="162"/>
      <c r="W129" s="160"/>
      <c r="X129" s="160"/>
      <c r="Y129" s="163" t="s">
        <v>328</v>
      </c>
      <c r="Z129" s="163"/>
      <c r="AA129" s="163"/>
      <c r="AB129" s="163" t="e">
        <f>#REF!</f>
        <v>#REF!</v>
      </c>
      <c r="AC129" s="164"/>
      <c r="AD129" s="684"/>
      <c r="AE129" s="684"/>
      <c r="AF129" s="164" t="s">
        <v>0</v>
      </c>
      <c r="AG129" s="684"/>
      <c r="AH129" s="684"/>
      <c r="AI129" s="164" t="s">
        <v>24</v>
      </c>
      <c r="AJ129" s="684"/>
      <c r="AK129" s="684"/>
      <c r="AL129" s="164" t="s">
        <v>2</v>
      </c>
      <c r="AM129" s="83"/>
      <c r="AN129" s="83"/>
      <c r="AO129" s="83"/>
    </row>
    <row r="130" spans="1:41" ht="9.9499999999999993" customHeight="1">
      <c r="A130" s="9"/>
      <c r="B130" s="165"/>
      <c r="C130" s="165"/>
      <c r="D130" s="165"/>
      <c r="E130" s="165"/>
      <c r="F130" s="165"/>
      <c r="G130" s="165"/>
      <c r="H130" s="165"/>
      <c r="I130" s="165"/>
      <c r="J130" s="165"/>
      <c r="K130" s="165"/>
      <c r="L130" s="165"/>
      <c r="M130" s="165"/>
      <c r="N130" s="165"/>
      <c r="O130" s="165"/>
      <c r="P130" s="166"/>
      <c r="Q130" s="166"/>
      <c r="R130" s="166"/>
      <c r="S130" s="166"/>
      <c r="T130" s="165"/>
      <c r="U130" s="165"/>
      <c r="V130" s="165"/>
      <c r="W130" s="165"/>
      <c r="X130" s="165"/>
      <c r="Y130" s="165"/>
      <c r="Z130" s="165"/>
      <c r="AA130" s="165"/>
      <c r="AB130" s="165"/>
      <c r="AC130" s="165"/>
      <c r="AD130" s="165"/>
      <c r="AE130" s="165"/>
      <c r="AF130" s="165"/>
      <c r="AG130" s="165"/>
      <c r="AH130" s="165"/>
      <c r="AI130" s="166"/>
      <c r="AJ130" s="166"/>
      <c r="AK130" s="166"/>
      <c r="AL130" s="166"/>
    </row>
    <row r="131" spans="1:41" s="82" customFormat="1" ht="21.95" customHeight="1">
      <c r="A131" s="83"/>
      <c r="B131" s="666" t="s">
        <v>421</v>
      </c>
      <c r="C131" s="666"/>
      <c r="D131" s="666"/>
      <c r="E131" s="666"/>
      <c r="F131" s="679"/>
      <c r="G131" s="680"/>
      <c r="H131" s="680"/>
      <c r="I131" s="680"/>
      <c r="J131" s="680"/>
      <c r="K131" s="680"/>
      <c r="L131" s="680"/>
      <c r="M131" s="680"/>
      <c r="N131" s="680"/>
      <c r="O131" s="680"/>
      <c r="P131" s="680"/>
      <c r="Q131" s="680"/>
      <c r="R131" s="680"/>
      <c r="S131" s="681"/>
      <c r="T131" s="162"/>
      <c r="U131" s="666" t="s">
        <v>421</v>
      </c>
      <c r="V131" s="666"/>
      <c r="W131" s="666"/>
      <c r="X131" s="666"/>
      <c r="Y131" s="679"/>
      <c r="Z131" s="680"/>
      <c r="AA131" s="680"/>
      <c r="AB131" s="680"/>
      <c r="AC131" s="680"/>
      <c r="AD131" s="680"/>
      <c r="AE131" s="680"/>
      <c r="AF131" s="680"/>
      <c r="AG131" s="680"/>
      <c r="AH131" s="680"/>
      <c r="AI131" s="680"/>
      <c r="AJ131" s="680"/>
      <c r="AK131" s="680"/>
      <c r="AL131" s="681"/>
    </row>
    <row r="132" spans="1:41" s="82" customFormat="1" ht="21.95" customHeight="1">
      <c r="A132" s="83"/>
      <c r="B132" s="666" t="s">
        <v>52</v>
      </c>
      <c r="C132" s="666"/>
      <c r="D132" s="666"/>
      <c r="E132" s="666"/>
      <c r="F132" s="667"/>
      <c r="G132" s="668"/>
      <c r="H132" s="668"/>
      <c r="I132" s="668"/>
      <c r="J132" s="668"/>
      <c r="K132" s="668"/>
      <c r="L132" s="668"/>
      <c r="M132" s="668"/>
      <c r="N132" s="668"/>
      <c r="O132" s="668"/>
      <c r="P132" s="668"/>
      <c r="Q132" s="668"/>
      <c r="R132" s="668"/>
      <c r="S132" s="669"/>
      <c r="T132" s="162"/>
      <c r="U132" s="666" t="s">
        <v>52</v>
      </c>
      <c r="V132" s="666"/>
      <c r="W132" s="666"/>
      <c r="X132" s="666"/>
      <c r="Y132" s="667"/>
      <c r="Z132" s="668"/>
      <c r="AA132" s="668"/>
      <c r="AB132" s="668"/>
      <c r="AC132" s="668"/>
      <c r="AD132" s="668"/>
      <c r="AE132" s="668"/>
      <c r="AF132" s="668"/>
      <c r="AG132" s="668"/>
      <c r="AH132" s="668"/>
      <c r="AI132" s="668"/>
      <c r="AJ132" s="668"/>
      <c r="AK132" s="668"/>
      <c r="AL132" s="669"/>
    </row>
    <row r="133" spans="1:41" ht="12.95" customHeight="1">
      <c r="A133" s="9"/>
      <c r="B133" s="670" t="s">
        <v>746</v>
      </c>
      <c r="C133" s="671"/>
      <c r="D133" s="671"/>
      <c r="E133" s="671"/>
      <c r="F133" s="671"/>
      <c r="G133" s="671"/>
      <c r="H133" s="671"/>
      <c r="I133" s="671"/>
      <c r="J133" s="671"/>
      <c r="K133" s="671"/>
      <c r="L133" s="671"/>
      <c r="M133" s="671"/>
      <c r="N133" s="671"/>
      <c r="O133" s="671"/>
      <c r="P133" s="671"/>
      <c r="Q133" s="671"/>
      <c r="R133" s="671"/>
      <c r="S133" s="672"/>
      <c r="T133" s="166"/>
      <c r="U133" s="670" t="s">
        <v>746</v>
      </c>
      <c r="V133" s="671"/>
      <c r="W133" s="671"/>
      <c r="X133" s="671"/>
      <c r="Y133" s="671"/>
      <c r="Z133" s="671"/>
      <c r="AA133" s="671"/>
      <c r="AB133" s="671"/>
      <c r="AC133" s="671"/>
      <c r="AD133" s="671"/>
      <c r="AE133" s="671"/>
      <c r="AF133" s="671"/>
      <c r="AG133" s="671"/>
      <c r="AH133" s="671"/>
      <c r="AI133" s="671"/>
      <c r="AJ133" s="671"/>
      <c r="AK133" s="671"/>
      <c r="AL133" s="672"/>
    </row>
    <row r="134" spans="1:41" ht="12.95" customHeight="1">
      <c r="A134" s="9"/>
      <c r="B134" s="673"/>
      <c r="C134" s="674"/>
      <c r="D134" s="674"/>
      <c r="E134" s="674"/>
      <c r="F134" s="674"/>
      <c r="G134" s="674"/>
      <c r="H134" s="674"/>
      <c r="I134" s="674"/>
      <c r="J134" s="674"/>
      <c r="K134" s="674"/>
      <c r="L134" s="674"/>
      <c r="M134" s="674"/>
      <c r="N134" s="674"/>
      <c r="O134" s="674"/>
      <c r="P134" s="674"/>
      <c r="Q134" s="674"/>
      <c r="R134" s="674"/>
      <c r="S134" s="675"/>
      <c r="T134" s="166"/>
      <c r="U134" s="673"/>
      <c r="V134" s="674"/>
      <c r="W134" s="674"/>
      <c r="X134" s="674"/>
      <c r="Y134" s="674"/>
      <c r="Z134" s="674"/>
      <c r="AA134" s="674"/>
      <c r="AB134" s="674"/>
      <c r="AC134" s="674"/>
      <c r="AD134" s="674"/>
      <c r="AE134" s="674"/>
      <c r="AF134" s="674"/>
      <c r="AG134" s="674"/>
      <c r="AH134" s="674"/>
      <c r="AI134" s="674"/>
      <c r="AJ134" s="674"/>
      <c r="AK134" s="674"/>
      <c r="AL134" s="675"/>
    </row>
    <row r="135" spans="1:41" ht="12.95" customHeight="1">
      <c r="B135" s="673"/>
      <c r="C135" s="674"/>
      <c r="D135" s="674"/>
      <c r="E135" s="674"/>
      <c r="F135" s="674"/>
      <c r="G135" s="674"/>
      <c r="H135" s="674"/>
      <c r="I135" s="674"/>
      <c r="J135" s="674"/>
      <c r="K135" s="674"/>
      <c r="L135" s="674"/>
      <c r="M135" s="674"/>
      <c r="N135" s="674"/>
      <c r="O135" s="674"/>
      <c r="P135" s="674"/>
      <c r="Q135" s="674"/>
      <c r="R135" s="674"/>
      <c r="S135" s="675"/>
      <c r="T135" s="166"/>
      <c r="U135" s="673"/>
      <c r="V135" s="674"/>
      <c r="W135" s="674"/>
      <c r="X135" s="674"/>
      <c r="Y135" s="674"/>
      <c r="Z135" s="674"/>
      <c r="AA135" s="674"/>
      <c r="AB135" s="674"/>
      <c r="AC135" s="674"/>
      <c r="AD135" s="674"/>
      <c r="AE135" s="674"/>
      <c r="AF135" s="674"/>
      <c r="AG135" s="674"/>
      <c r="AH135" s="674"/>
      <c r="AI135" s="674"/>
      <c r="AJ135" s="674"/>
      <c r="AK135" s="674"/>
      <c r="AL135" s="675"/>
    </row>
    <row r="136" spans="1:41" ht="12.95" customHeight="1">
      <c r="B136" s="673"/>
      <c r="C136" s="674"/>
      <c r="D136" s="674"/>
      <c r="E136" s="674"/>
      <c r="F136" s="674"/>
      <c r="G136" s="674"/>
      <c r="H136" s="674"/>
      <c r="I136" s="674"/>
      <c r="J136" s="674"/>
      <c r="K136" s="674"/>
      <c r="L136" s="674"/>
      <c r="M136" s="674"/>
      <c r="N136" s="674"/>
      <c r="O136" s="674"/>
      <c r="P136" s="674"/>
      <c r="Q136" s="674"/>
      <c r="R136" s="674"/>
      <c r="S136" s="675"/>
      <c r="T136" s="166"/>
      <c r="U136" s="673"/>
      <c r="V136" s="674"/>
      <c r="W136" s="674"/>
      <c r="X136" s="674"/>
      <c r="Y136" s="674"/>
      <c r="Z136" s="674"/>
      <c r="AA136" s="674"/>
      <c r="AB136" s="674"/>
      <c r="AC136" s="674"/>
      <c r="AD136" s="674"/>
      <c r="AE136" s="674"/>
      <c r="AF136" s="674"/>
      <c r="AG136" s="674"/>
      <c r="AH136" s="674"/>
      <c r="AI136" s="674"/>
      <c r="AJ136" s="674"/>
      <c r="AK136" s="674"/>
      <c r="AL136" s="675"/>
    </row>
    <row r="137" spans="1:41" ht="12.95" customHeight="1">
      <c r="B137" s="673"/>
      <c r="C137" s="674"/>
      <c r="D137" s="674"/>
      <c r="E137" s="674"/>
      <c r="F137" s="674"/>
      <c r="G137" s="674"/>
      <c r="H137" s="674"/>
      <c r="I137" s="674"/>
      <c r="J137" s="674"/>
      <c r="K137" s="674"/>
      <c r="L137" s="674"/>
      <c r="M137" s="674"/>
      <c r="N137" s="674"/>
      <c r="O137" s="674"/>
      <c r="P137" s="674"/>
      <c r="Q137" s="674"/>
      <c r="R137" s="674"/>
      <c r="S137" s="675"/>
      <c r="T137" s="166"/>
      <c r="U137" s="673"/>
      <c r="V137" s="674"/>
      <c r="W137" s="674"/>
      <c r="X137" s="674"/>
      <c r="Y137" s="674"/>
      <c r="Z137" s="674"/>
      <c r="AA137" s="674"/>
      <c r="AB137" s="674"/>
      <c r="AC137" s="674"/>
      <c r="AD137" s="674"/>
      <c r="AE137" s="674"/>
      <c r="AF137" s="674"/>
      <c r="AG137" s="674"/>
      <c r="AH137" s="674"/>
      <c r="AI137" s="674"/>
      <c r="AJ137" s="674"/>
      <c r="AK137" s="674"/>
      <c r="AL137" s="675"/>
    </row>
    <row r="138" spans="1:41" ht="12.95" customHeight="1">
      <c r="B138" s="673"/>
      <c r="C138" s="674"/>
      <c r="D138" s="674"/>
      <c r="E138" s="674"/>
      <c r="F138" s="674"/>
      <c r="G138" s="674"/>
      <c r="H138" s="674"/>
      <c r="I138" s="674"/>
      <c r="J138" s="674"/>
      <c r="K138" s="674"/>
      <c r="L138" s="674"/>
      <c r="M138" s="674"/>
      <c r="N138" s="674"/>
      <c r="O138" s="674"/>
      <c r="P138" s="674"/>
      <c r="Q138" s="674"/>
      <c r="R138" s="674"/>
      <c r="S138" s="675"/>
      <c r="T138" s="166"/>
      <c r="U138" s="673"/>
      <c r="V138" s="674"/>
      <c r="W138" s="674"/>
      <c r="X138" s="674"/>
      <c r="Y138" s="674"/>
      <c r="Z138" s="674"/>
      <c r="AA138" s="674"/>
      <c r="AB138" s="674"/>
      <c r="AC138" s="674"/>
      <c r="AD138" s="674"/>
      <c r="AE138" s="674"/>
      <c r="AF138" s="674"/>
      <c r="AG138" s="674"/>
      <c r="AH138" s="674"/>
      <c r="AI138" s="674"/>
      <c r="AJ138" s="674"/>
      <c r="AK138" s="674"/>
      <c r="AL138" s="675"/>
    </row>
    <row r="139" spans="1:41" ht="12.95" customHeight="1">
      <c r="B139" s="673"/>
      <c r="C139" s="674"/>
      <c r="D139" s="674"/>
      <c r="E139" s="674"/>
      <c r="F139" s="674"/>
      <c r="G139" s="674"/>
      <c r="H139" s="674"/>
      <c r="I139" s="674"/>
      <c r="J139" s="674"/>
      <c r="K139" s="674"/>
      <c r="L139" s="674"/>
      <c r="M139" s="674"/>
      <c r="N139" s="674"/>
      <c r="O139" s="674"/>
      <c r="P139" s="674"/>
      <c r="Q139" s="674"/>
      <c r="R139" s="674"/>
      <c r="S139" s="675"/>
      <c r="T139" s="166"/>
      <c r="U139" s="673"/>
      <c r="V139" s="674"/>
      <c r="W139" s="674"/>
      <c r="X139" s="674"/>
      <c r="Y139" s="674"/>
      <c r="Z139" s="674"/>
      <c r="AA139" s="674"/>
      <c r="AB139" s="674"/>
      <c r="AC139" s="674"/>
      <c r="AD139" s="674"/>
      <c r="AE139" s="674"/>
      <c r="AF139" s="674"/>
      <c r="AG139" s="674"/>
      <c r="AH139" s="674"/>
      <c r="AI139" s="674"/>
      <c r="AJ139" s="674"/>
      <c r="AK139" s="674"/>
      <c r="AL139" s="675"/>
    </row>
    <row r="140" spans="1:41" ht="12.95" customHeight="1">
      <c r="B140" s="673"/>
      <c r="C140" s="674"/>
      <c r="D140" s="674"/>
      <c r="E140" s="674"/>
      <c r="F140" s="674"/>
      <c r="G140" s="674"/>
      <c r="H140" s="674"/>
      <c r="I140" s="674"/>
      <c r="J140" s="674"/>
      <c r="K140" s="674"/>
      <c r="L140" s="674"/>
      <c r="M140" s="674"/>
      <c r="N140" s="674"/>
      <c r="O140" s="674"/>
      <c r="P140" s="674"/>
      <c r="Q140" s="674"/>
      <c r="R140" s="674"/>
      <c r="S140" s="675"/>
      <c r="T140" s="166"/>
      <c r="U140" s="673"/>
      <c r="V140" s="674"/>
      <c r="W140" s="674"/>
      <c r="X140" s="674"/>
      <c r="Y140" s="674"/>
      <c r="Z140" s="674"/>
      <c r="AA140" s="674"/>
      <c r="AB140" s="674"/>
      <c r="AC140" s="674"/>
      <c r="AD140" s="674"/>
      <c r="AE140" s="674"/>
      <c r="AF140" s="674"/>
      <c r="AG140" s="674"/>
      <c r="AH140" s="674"/>
      <c r="AI140" s="674"/>
      <c r="AJ140" s="674"/>
      <c r="AK140" s="674"/>
      <c r="AL140" s="675"/>
    </row>
    <row r="141" spans="1:41" ht="12.95" customHeight="1">
      <c r="B141" s="673"/>
      <c r="C141" s="674"/>
      <c r="D141" s="674"/>
      <c r="E141" s="674"/>
      <c r="F141" s="674"/>
      <c r="G141" s="674"/>
      <c r="H141" s="674"/>
      <c r="I141" s="674"/>
      <c r="J141" s="674"/>
      <c r="K141" s="674"/>
      <c r="L141" s="674"/>
      <c r="M141" s="674"/>
      <c r="N141" s="674"/>
      <c r="O141" s="674"/>
      <c r="P141" s="674"/>
      <c r="Q141" s="674"/>
      <c r="R141" s="674"/>
      <c r="S141" s="675"/>
      <c r="T141" s="166"/>
      <c r="U141" s="673"/>
      <c r="V141" s="674"/>
      <c r="W141" s="674"/>
      <c r="X141" s="674"/>
      <c r="Y141" s="674"/>
      <c r="Z141" s="674"/>
      <c r="AA141" s="674"/>
      <c r="AB141" s="674"/>
      <c r="AC141" s="674"/>
      <c r="AD141" s="674"/>
      <c r="AE141" s="674"/>
      <c r="AF141" s="674"/>
      <c r="AG141" s="674"/>
      <c r="AH141" s="674"/>
      <c r="AI141" s="674"/>
      <c r="AJ141" s="674"/>
      <c r="AK141" s="674"/>
      <c r="AL141" s="675"/>
    </row>
    <row r="142" spans="1:41" ht="12.95" customHeight="1">
      <c r="B142" s="673"/>
      <c r="C142" s="674"/>
      <c r="D142" s="674"/>
      <c r="E142" s="674"/>
      <c r="F142" s="674"/>
      <c r="G142" s="674"/>
      <c r="H142" s="674"/>
      <c r="I142" s="674"/>
      <c r="J142" s="674"/>
      <c r="K142" s="674"/>
      <c r="L142" s="674"/>
      <c r="M142" s="674"/>
      <c r="N142" s="674"/>
      <c r="O142" s="674"/>
      <c r="P142" s="674"/>
      <c r="Q142" s="674"/>
      <c r="R142" s="674"/>
      <c r="S142" s="675"/>
      <c r="T142" s="166"/>
      <c r="U142" s="673"/>
      <c r="V142" s="674"/>
      <c r="W142" s="674"/>
      <c r="X142" s="674"/>
      <c r="Y142" s="674"/>
      <c r="Z142" s="674"/>
      <c r="AA142" s="674"/>
      <c r="AB142" s="674"/>
      <c r="AC142" s="674"/>
      <c r="AD142" s="674"/>
      <c r="AE142" s="674"/>
      <c r="AF142" s="674"/>
      <c r="AG142" s="674"/>
      <c r="AH142" s="674"/>
      <c r="AI142" s="674"/>
      <c r="AJ142" s="674"/>
      <c r="AK142" s="674"/>
      <c r="AL142" s="675"/>
    </row>
    <row r="143" spans="1:41" ht="12.95" customHeight="1">
      <c r="B143" s="673"/>
      <c r="C143" s="674"/>
      <c r="D143" s="674"/>
      <c r="E143" s="674"/>
      <c r="F143" s="674"/>
      <c r="G143" s="674"/>
      <c r="H143" s="674"/>
      <c r="I143" s="674"/>
      <c r="J143" s="674"/>
      <c r="K143" s="674"/>
      <c r="L143" s="674"/>
      <c r="M143" s="674"/>
      <c r="N143" s="674"/>
      <c r="O143" s="674"/>
      <c r="P143" s="674"/>
      <c r="Q143" s="674"/>
      <c r="R143" s="674"/>
      <c r="S143" s="675"/>
      <c r="T143" s="166"/>
      <c r="U143" s="673"/>
      <c r="V143" s="674"/>
      <c r="W143" s="674"/>
      <c r="X143" s="674"/>
      <c r="Y143" s="674"/>
      <c r="Z143" s="674"/>
      <c r="AA143" s="674"/>
      <c r="AB143" s="674"/>
      <c r="AC143" s="674"/>
      <c r="AD143" s="674"/>
      <c r="AE143" s="674"/>
      <c r="AF143" s="674"/>
      <c r="AG143" s="674"/>
      <c r="AH143" s="674"/>
      <c r="AI143" s="674"/>
      <c r="AJ143" s="674"/>
      <c r="AK143" s="674"/>
      <c r="AL143" s="675"/>
    </row>
    <row r="144" spans="1:41" ht="12.95" customHeight="1">
      <c r="B144" s="673"/>
      <c r="C144" s="674"/>
      <c r="D144" s="674"/>
      <c r="E144" s="674"/>
      <c r="F144" s="674"/>
      <c r="G144" s="674"/>
      <c r="H144" s="674"/>
      <c r="I144" s="674"/>
      <c r="J144" s="674"/>
      <c r="K144" s="674"/>
      <c r="L144" s="674"/>
      <c r="M144" s="674"/>
      <c r="N144" s="674"/>
      <c r="O144" s="674"/>
      <c r="P144" s="674"/>
      <c r="Q144" s="674"/>
      <c r="R144" s="674"/>
      <c r="S144" s="675"/>
      <c r="T144" s="166"/>
      <c r="U144" s="673"/>
      <c r="V144" s="674"/>
      <c r="W144" s="674"/>
      <c r="X144" s="674"/>
      <c r="Y144" s="674"/>
      <c r="Z144" s="674"/>
      <c r="AA144" s="674"/>
      <c r="AB144" s="674"/>
      <c r="AC144" s="674"/>
      <c r="AD144" s="674"/>
      <c r="AE144" s="674"/>
      <c r="AF144" s="674"/>
      <c r="AG144" s="674"/>
      <c r="AH144" s="674"/>
      <c r="AI144" s="674"/>
      <c r="AJ144" s="674"/>
      <c r="AK144" s="674"/>
      <c r="AL144" s="675"/>
    </row>
    <row r="145" spans="1:38" ht="12.95" customHeight="1">
      <c r="B145" s="673"/>
      <c r="C145" s="674"/>
      <c r="D145" s="674"/>
      <c r="E145" s="674"/>
      <c r="F145" s="674"/>
      <c r="G145" s="674"/>
      <c r="H145" s="674"/>
      <c r="I145" s="674"/>
      <c r="J145" s="674"/>
      <c r="K145" s="674"/>
      <c r="L145" s="674"/>
      <c r="M145" s="674"/>
      <c r="N145" s="674"/>
      <c r="O145" s="674"/>
      <c r="P145" s="674"/>
      <c r="Q145" s="674"/>
      <c r="R145" s="674"/>
      <c r="S145" s="675"/>
      <c r="T145" s="166"/>
      <c r="U145" s="673"/>
      <c r="V145" s="674"/>
      <c r="W145" s="674"/>
      <c r="X145" s="674"/>
      <c r="Y145" s="674"/>
      <c r="Z145" s="674"/>
      <c r="AA145" s="674"/>
      <c r="AB145" s="674"/>
      <c r="AC145" s="674"/>
      <c r="AD145" s="674"/>
      <c r="AE145" s="674"/>
      <c r="AF145" s="674"/>
      <c r="AG145" s="674"/>
      <c r="AH145" s="674"/>
      <c r="AI145" s="674"/>
      <c r="AJ145" s="674"/>
      <c r="AK145" s="674"/>
      <c r="AL145" s="675"/>
    </row>
    <row r="146" spans="1:38" ht="12.95" customHeight="1">
      <c r="B146" s="673"/>
      <c r="C146" s="674"/>
      <c r="D146" s="674"/>
      <c r="E146" s="674"/>
      <c r="F146" s="674"/>
      <c r="G146" s="674"/>
      <c r="H146" s="674"/>
      <c r="I146" s="674"/>
      <c r="J146" s="674"/>
      <c r="K146" s="674"/>
      <c r="L146" s="674"/>
      <c r="M146" s="674"/>
      <c r="N146" s="674"/>
      <c r="O146" s="674"/>
      <c r="P146" s="674"/>
      <c r="Q146" s="674"/>
      <c r="R146" s="674"/>
      <c r="S146" s="675"/>
      <c r="T146" s="166"/>
      <c r="U146" s="673"/>
      <c r="V146" s="674"/>
      <c r="W146" s="674"/>
      <c r="X146" s="674"/>
      <c r="Y146" s="674"/>
      <c r="Z146" s="674"/>
      <c r="AA146" s="674"/>
      <c r="AB146" s="674"/>
      <c r="AC146" s="674"/>
      <c r="AD146" s="674"/>
      <c r="AE146" s="674"/>
      <c r="AF146" s="674"/>
      <c r="AG146" s="674"/>
      <c r="AH146" s="674"/>
      <c r="AI146" s="674"/>
      <c r="AJ146" s="674"/>
      <c r="AK146" s="674"/>
      <c r="AL146" s="675"/>
    </row>
    <row r="147" spans="1:38" ht="12.95" customHeight="1">
      <c r="B147" s="673"/>
      <c r="C147" s="674"/>
      <c r="D147" s="674"/>
      <c r="E147" s="674"/>
      <c r="F147" s="674"/>
      <c r="G147" s="674"/>
      <c r="H147" s="674"/>
      <c r="I147" s="674"/>
      <c r="J147" s="674"/>
      <c r="K147" s="674"/>
      <c r="L147" s="674"/>
      <c r="M147" s="674"/>
      <c r="N147" s="674"/>
      <c r="O147" s="674"/>
      <c r="P147" s="674"/>
      <c r="Q147" s="674"/>
      <c r="R147" s="674"/>
      <c r="S147" s="675"/>
      <c r="T147" s="166"/>
      <c r="U147" s="673"/>
      <c r="V147" s="674"/>
      <c r="W147" s="674"/>
      <c r="X147" s="674"/>
      <c r="Y147" s="674"/>
      <c r="Z147" s="674"/>
      <c r="AA147" s="674"/>
      <c r="AB147" s="674"/>
      <c r="AC147" s="674"/>
      <c r="AD147" s="674"/>
      <c r="AE147" s="674"/>
      <c r="AF147" s="674"/>
      <c r="AG147" s="674"/>
      <c r="AH147" s="674"/>
      <c r="AI147" s="674"/>
      <c r="AJ147" s="674"/>
      <c r="AK147" s="674"/>
      <c r="AL147" s="675"/>
    </row>
    <row r="148" spans="1:38" ht="12.95" customHeight="1">
      <c r="B148" s="676"/>
      <c r="C148" s="677"/>
      <c r="D148" s="677"/>
      <c r="E148" s="677"/>
      <c r="F148" s="677"/>
      <c r="G148" s="677"/>
      <c r="H148" s="677"/>
      <c r="I148" s="677"/>
      <c r="J148" s="677"/>
      <c r="K148" s="677"/>
      <c r="L148" s="677"/>
      <c r="M148" s="677"/>
      <c r="N148" s="677"/>
      <c r="O148" s="677"/>
      <c r="P148" s="677"/>
      <c r="Q148" s="677"/>
      <c r="R148" s="677"/>
      <c r="S148" s="678"/>
      <c r="T148" s="166"/>
      <c r="U148" s="676"/>
      <c r="V148" s="677"/>
      <c r="W148" s="677"/>
      <c r="X148" s="677"/>
      <c r="Y148" s="677"/>
      <c r="Z148" s="677"/>
      <c r="AA148" s="677"/>
      <c r="AB148" s="677"/>
      <c r="AC148" s="677"/>
      <c r="AD148" s="677"/>
      <c r="AE148" s="677"/>
      <c r="AF148" s="677"/>
      <c r="AG148" s="677"/>
      <c r="AH148" s="677"/>
      <c r="AI148" s="677"/>
      <c r="AJ148" s="677"/>
      <c r="AK148" s="677"/>
      <c r="AL148" s="678"/>
    </row>
    <row r="149" spans="1:38" ht="12.95" customHeight="1">
      <c r="B149" s="165"/>
      <c r="C149" s="165"/>
      <c r="D149" s="165"/>
      <c r="E149" s="165"/>
      <c r="F149" s="165"/>
      <c r="G149" s="165"/>
      <c r="H149" s="165"/>
      <c r="I149" s="165"/>
      <c r="J149" s="165"/>
      <c r="K149" s="165"/>
      <c r="L149" s="165"/>
      <c r="M149" s="165"/>
      <c r="N149" s="165"/>
      <c r="O149" s="165"/>
      <c r="P149" s="165"/>
      <c r="Q149" s="165"/>
      <c r="R149" s="165"/>
      <c r="S149" s="165"/>
      <c r="T149" s="166"/>
      <c r="U149" s="165"/>
      <c r="V149" s="165"/>
      <c r="W149" s="165"/>
      <c r="X149" s="165"/>
      <c r="Y149" s="165"/>
      <c r="Z149" s="165"/>
      <c r="AA149" s="165"/>
      <c r="AB149" s="165"/>
      <c r="AC149" s="165"/>
      <c r="AD149" s="165"/>
      <c r="AE149" s="165"/>
      <c r="AF149" s="165"/>
      <c r="AG149" s="165"/>
      <c r="AH149" s="165"/>
      <c r="AI149" s="165"/>
      <c r="AJ149" s="165"/>
      <c r="AK149" s="165"/>
      <c r="AL149" s="165"/>
    </row>
    <row r="150" spans="1:38" ht="21.95" customHeight="1">
      <c r="A150" s="9"/>
      <c r="B150" s="666" t="s">
        <v>421</v>
      </c>
      <c r="C150" s="666"/>
      <c r="D150" s="666"/>
      <c r="E150" s="666"/>
      <c r="F150" s="679"/>
      <c r="G150" s="680"/>
      <c r="H150" s="680"/>
      <c r="I150" s="680"/>
      <c r="J150" s="680"/>
      <c r="K150" s="680"/>
      <c r="L150" s="680"/>
      <c r="M150" s="680"/>
      <c r="N150" s="680"/>
      <c r="O150" s="680"/>
      <c r="P150" s="680"/>
      <c r="Q150" s="680"/>
      <c r="R150" s="680"/>
      <c r="S150" s="681"/>
      <c r="T150" s="162"/>
      <c r="U150" s="666" t="s">
        <v>421</v>
      </c>
      <c r="V150" s="666"/>
      <c r="W150" s="666"/>
      <c r="X150" s="666"/>
      <c r="Y150" s="679"/>
      <c r="Z150" s="680"/>
      <c r="AA150" s="680"/>
      <c r="AB150" s="680"/>
      <c r="AC150" s="680"/>
      <c r="AD150" s="680"/>
      <c r="AE150" s="680"/>
      <c r="AF150" s="680"/>
      <c r="AG150" s="680"/>
      <c r="AH150" s="680"/>
      <c r="AI150" s="680"/>
      <c r="AJ150" s="680"/>
      <c r="AK150" s="680"/>
      <c r="AL150" s="681"/>
    </row>
    <row r="151" spans="1:38" ht="21.95" customHeight="1">
      <c r="B151" s="666" t="s">
        <v>52</v>
      </c>
      <c r="C151" s="666"/>
      <c r="D151" s="666"/>
      <c r="E151" s="666"/>
      <c r="F151" s="667"/>
      <c r="G151" s="668"/>
      <c r="H151" s="668"/>
      <c r="I151" s="668"/>
      <c r="J151" s="668"/>
      <c r="K151" s="668"/>
      <c r="L151" s="668"/>
      <c r="M151" s="668"/>
      <c r="N151" s="668"/>
      <c r="O151" s="668"/>
      <c r="P151" s="668"/>
      <c r="Q151" s="668"/>
      <c r="R151" s="668"/>
      <c r="S151" s="669"/>
      <c r="T151" s="162"/>
      <c r="U151" s="666" t="s">
        <v>52</v>
      </c>
      <c r="V151" s="666"/>
      <c r="W151" s="666"/>
      <c r="X151" s="666"/>
      <c r="Y151" s="667"/>
      <c r="Z151" s="668"/>
      <c r="AA151" s="668"/>
      <c r="AB151" s="668"/>
      <c r="AC151" s="668"/>
      <c r="AD151" s="668"/>
      <c r="AE151" s="668"/>
      <c r="AF151" s="668"/>
      <c r="AG151" s="668"/>
      <c r="AH151" s="668"/>
      <c r="AI151" s="668"/>
      <c r="AJ151" s="668"/>
      <c r="AK151" s="668"/>
      <c r="AL151" s="669"/>
    </row>
    <row r="152" spans="1:38" ht="12.95" customHeight="1">
      <c r="B152" s="670" t="s">
        <v>746</v>
      </c>
      <c r="C152" s="671"/>
      <c r="D152" s="671"/>
      <c r="E152" s="671"/>
      <c r="F152" s="671"/>
      <c r="G152" s="671"/>
      <c r="H152" s="671"/>
      <c r="I152" s="671"/>
      <c r="J152" s="671"/>
      <c r="K152" s="671"/>
      <c r="L152" s="671"/>
      <c r="M152" s="671"/>
      <c r="N152" s="671"/>
      <c r="O152" s="671"/>
      <c r="P152" s="671"/>
      <c r="Q152" s="671"/>
      <c r="R152" s="671"/>
      <c r="S152" s="672"/>
      <c r="T152" s="166"/>
      <c r="U152" s="670" t="s">
        <v>746</v>
      </c>
      <c r="V152" s="671"/>
      <c r="W152" s="671"/>
      <c r="X152" s="671"/>
      <c r="Y152" s="671"/>
      <c r="Z152" s="671"/>
      <c r="AA152" s="671"/>
      <c r="AB152" s="671"/>
      <c r="AC152" s="671"/>
      <c r="AD152" s="671"/>
      <c r="AE152" s="671"/>
      <c r="AF152" s="671"/>
      <c r="AG152" s="671"/>
      <c r="AH152" s="671"/>
      <c r="AI152" s="671"/>
      <c r="AJ152" s="671"/>
      <c r="AK152" s="671"/>
      <c r="AL152" s="672"/>
    </row>
    <row r="153" spans="1:38" ht="12.95" customHeight="1">
      <c r="B153" s="673"/>
      <c r="C153" s="674"/>
      <c r="D153" s="674"/>
      <c r="E153" s="674"/>
      <c r="F153" s="674"/>
      <c r="G153" s="674"/>
      <c r="H153" s="674"/>
      <c r="I153" s="674"/>
      <c r="J153" s="674"/>
      <c r="K153" s="674"/>
      <c r="L153" s="674"/>
      <c r="M153" s="674"/>
      <c r="N153" s="674"/>
      <c r="O153" s="674"/>
      <c r="P153" s="674"/>
      <c r="Q153" s="674"/>
      <c r="R153" s="674"/>
      <c r="S153" s="675"/>
      <c r="T153" s="166"/>
      <c r="U153" s="673"/>
      <c r="V153" s="674"/>
      <c r="W153" s="674"/>
      <c r="X153" s="674"/>
      <c r="Y153" s="674"/>
      <c r="Z153" s="674"/>
      <c r="AA153" s="674"/>
      <c r="AB153" s="674"/>
      <c r="AC153" s="674"/>
      <c r="AD153" s="674"/>
      <c r="AE153" s="674"/>
      <c r="AF153" s="674"/>
      <c r="AG153" s="674"/>
      <c r="AH153" s="674"/>
      <c r="AI153" s="674"/>
      <c r="AJ153" s="674"/>
      <c r="AK153" s="674"/>
      <c r="AL153" s="675"/>
    </row>
    <row r="154" spans="1:38" ht="12.95" customHeight="1">
      <c r="B154" s="673"/>
      <c r="C154" s="674"/>
      <c r="D154" s="674"/>
      <c r="E154" s="674"/>
      <c r="F154" s="674"/>
      <c r="G154" s="674"/>
      <c r="H154" s="674"/>
      <c r="I154" s="674"/>
      <c r="J154" s="674"/>
      <c r="K154" s="674"/>
      <c r="L154" s="674"/>
      <c r="M154" s="674"/>
      <c r="N154" s="674"/>
      <c r="O154" s="674"/>
      <c r="P154" s="674"/>
      <c r="Q154" s="674"/>
      <c r="R154" s="674"/>
      <c r="S154" s="675"/>
      <c r="T154" s="166"/>
      <c r="U154" s="673"/>
      <c r="V154" s="674"/>
      <c r="W154" s="674"/>
      <c r="X154" s="674"/>
      <c r="Y154" s="674"/>
      <c r="Z154" s="674"/>
      <c r="AA154" s="674"/>
      <c r="AB154" s="674"/>
      <c r="AC154" s="674"/>
      <c r="AD154" s="674"/>
      <c r="AE154" s="674"/>
      <c r="AF154" s="674"/>
      <c r="AG154" s="674"/>
      <c r="AH154" s="674"/>
      <c r="AI154" s="674"/>
      <c r="AJ154" s="674"/>
      <c r="AK154" s="674"/>
      <c r="AL154" s="675"/>
    </row>
    <row r="155" spans="1:38" ht="12.95" customHeight="1">
      <c r="B155" s="673"/>
      <c r="C155" s="674"/>
      <c r="D155" s="674"/>
      <c r="E155" s="674"/>
      <c r="F155" s="674"/>
      <c r="G155" s="674"/>
      <c r="H155" s="674"/>
      <c r="I155" s="674"/>
      <c r="J155" s="674"/>
      <c r="K155" s="674"/>
      <c r="L155" s="674"/>
      <c r="M155" s="674"/>
      <c r="N155" s="674"/>
      <c r="O155" s="674"/>
      <c r="P155" s="674"/>
      <c r="Q155" s="674"/>
      <c r="R155" s="674"/>
      <c r="S155" s="675"/>
      <c r="T155" s="166"/>
      <c r="U155" s="673"/>
      <c r="V155" s="674"/>
      <c r="W155" s="674"/>
      <c r="X155" s="674"/>
      <c r="Y155" s="674"/>
      <c r="Z155" s="674"/>
      <c r="AA155" s="674"/>
      <c r="AB155" s="674"/>
      <c r="AC155" s="674"/>
      <c r="AD155" s="674"/>
      <c r="AE155" s="674"/>
      <c r="AF155" s="674"/>
      <c r="AG155" s="674"/>
      <c r="AH155" s="674"/>
      <c r="AI155" s="674"/>
      <c r="AJ155" s="674"/>
      <c r="AK155" s="674"/>
      <c r="AL155" s="675"/>
    </row>
    <row r="156" spans="1:38" ht="12.95" customHeight="1">
      <c r="B156" s="673"/>
      <c r="C156" s="674"/>
      <c r="D156" s="674"/>
      <c r="E156" s="674"/>
      <c r="F156" s="674"/>
      <c r="G156" s="674"/>
      <c r="H156" s="674"/>
      <c r="I156" s="674"/>
      <c r="J156" s="674"/>
      <c r="K156" s="674"/>
      <c r="L156" s="674"/>
      <c r="M156" s="674"/>
      <c r="N156" s="674"/>
      <c r="O156" s="674"/>
      <c r="P156" s="674"/>
      <c r="Q156" s="674"/>
      <c r="R156" s="674"/>
      <c r="S156" s="675"/>
      <c r="T156" s="166"/>
      <c r="U156" s="673"/>
      <c r="V156" s="674"/>
      <c r="W156" s="674"/>
      <c r="X156" s="674"/>
      <c r="Y156" s="674"/>
      <c r="Z156" s="674"/>
      <c r="AA156" s="674"/>
      <c r="AB156" s="674"/>
      <c r="AC156" s="674"/>
      <c r="AD156" s="674"/>
      <c r="AE156" s="674"/>
      <c r="AF156" s="674"/>
      <c r="AG156" s="674"/>
      <c r="AH156" s="674"/>
      <c r="AI156" s="674"/>
      <c r="AJ156" s="674"/>
      <c r="AK156" s="674"/>
      <c r="AL156" s="675"/>
    </row>
    <row r="157" spans="1:38" ht="12.95" customHeight="1">
      <c r="B157" s="673"/>
      <c r="C157" s="674"/>
      <c r="D157" s="674"/>
      <c r="E157" s="674"/>
      <c r="F157" s="674"/>
      <c r="G157" s="674"/>
      <c r="H157" s="674"/>
      <c r="I157" s="674"/>
      <c r="J157" s="674"/>
      <c r="K157" s="674"/>
      <c r="L157" s="674"/>
      <c r="M157" s="674"/>
      <c r="N157" s="674"/>
      <c r="O157" s="674"/>
      <c r="P157" s="674"/>
      <c r="Q157" s="674"/>
      <c r="R157" s="674"/>
      <c r="S157" s="675"/>
      <c r="T157" s="166"/>
      <c r="U157" s="673"/>
      <c r="V157" s="674"/>
      <c r="W157" s="674"/>
      <c r="X157" s="674"/>
      <c r="Y157" s="674"/>
      <c r="Z157" s="674"/>
      <c r="AA157" s="674"/>
      <c r="AB157" s="674"/>
      <c r="AC157" s="674"/>
      <c r="AD157" s="674"/>
      <c r="AE157" s="674"/>
      <c r="AF157" s="674"/>
      <c r="AG157" s="674"/>
      <c r="AH157" s="674"/>
      <c r="AI157" s="674"/>
      <c r="AJ157" s="674"/>
      <c r="AK157" s="674"/>
      <c r="AL157" s="675"/>
    </row>
    <row r="158" spans="1:38" ht="12.95" customHeight="1">
      <c r="B158" s="673"/>
      <c r="C158" s="674"/>
      <c r="D158" s="674"/>
      <c r="E158" s="674"/>
      <c r="F158" s="674"/>
      <c r="G158" s="674"/>
      <c r="H158" s="674"/>
      <c r="I158" s="674"/>
      <c r="J158" s="674"/>
      <c r="K158" s="674"/>
      <c r="L158" s="674"/>
      <c r="M158" s="674"/>
      <c r="N158" s="674"/>
      <c r="O158" s="674"/>
      <c r="P158" s="674"/>
      <c r="Q158" s="674"/>
      <c r="R158" s="674"/>
      <c r="S158" s="675"/>
      <c r="T158" s="166"/>
      <c r="U158" s="673"/>
      <c r="V158" s="674"/>
      <c r="W158" s="674"/>
      <c r="X158" s="674"/>
      <c r="Y158" s="674"/>
      <c r="Z158" s="674"/>
      <c r="AA158" s="674"/>
      <c r="AB158" s="674"/>
      <c r="AC158" s="674"/>
      <c r="AD158" s="674"/>
      <c r="AE158" s="674"/>
      <c r="AF158" s="674"/>
      <c r="AG158" s="674"/>
      <c r="AH158" s="674"/>
      <c r="AI158" s="674"/>
      <c r="AJ158" s="674"/>
      <c r="AK158" s="674"/>
      <c r="AL158" s="675"/>
    </row>
    <row r="159" spans="1:38" ht="12.95" customHeight="1">
      <c r="B159" s="673"/>
      <c r="C159" s="674"/>
      <c r="D159" s="674"/>
      <c r="E159" s="674"/>
      <c r="F159" s="674"/>
      <c r="G159" s="674"/>
      <c r="H159" s="674"/>
      <c r="I159" s="674"/>
      <c r="J159" s="674"/>
      <c r="K159" s="674"/>
      <c r="L159" s="674"/>
      <c r="M159" s="674"/>
      <c r="N159" s="674"/>
      <c r="O159" s="674"/>
      <c r="P159" s="674"/>
      <c r="Q159" s="674"/>
      <c r="R159" s="674"/>
      <c r="S159" s="675"/>
      <c r="T159" s="166"/>
      <c r="U159" s="673"/>
      <c r="V159" s="674"/>
      <c r="W159" s="674"/>
      <c r="X159" s="674"/>
      <c r="Y159" s="674"/>
      <c r="Z159" s="674"/>
      <c r="AA159" s="674"/>
      <c r="AB159" s="674"/>
      <c r="AC159" s="674"/>
      <c r="AD159" s="674"/>
      <c r="AE159" s="674"/>
      <c r="AF159" s="674"/>
      <c r="AG159" s="674"/>
      <c r="AH159" s="674"/>
      <c r="AI159" s="674"/>
      <c r="AJ159" s="674"/>
      <c r="AK159" s="674"/>
      <c r="AL159" s="675"/>
    </row>
    <row r="160" spans="1:38" ht="12.95" customHeight="1">
      <c r="B160" s="673"/>
      <c r="C160" s="674"/>
      <c r="D160" s="674"/>
      <c r="E160" s="674"/>
      <c r="F160" s="674"/>
      <c r="G160" s="674"/>
      <c r="H160" s="674"/>
      <c r="I160" s="674"/>
      <c r="J160" s="674"/>
      <c r="K160" s="674"/>
      <c r="L160" s="674"/>
      <c r="M160" s="674"/>
      <c r="N160" s="674"/>
      <c r="O160" s="674"/>
      <c r="P160" s="674"/>
      <c r="Q160" s="674"/>
      <c r="R160" s="674"/>
      <c r="S160" s="675"/>
      <c r="T160" s="166"/>
      <c r="U160" s="673"/>
      <c r="V160" s="674"/>
      <c r="W160" s="674"/>
      <c r="X160" s="674"/>
      <c r="Y160" s="674"/>
      <c r="Z160" s="674"/>
      <c r="AA160" s="674"/>
      <c r="AB160" s="674"/>
      <c r="AC160" s="674"/>
      <c r="AD160" s="674"/>
      <c r="AE160" s="674"/>
      <c r="AF160" s="674"/>
      <c r="AG160" s="674"/>
      <c r="AH160" s="674"/>
      <c r="AI160" s="674"/>
      <c r="AJ160" s="674"/>
      <c r="AK160" s="674"/>
      <c r="AL160" s="675"/>
    </row>
    <row r="161" spans="1:38" ht="12.95" customHeight="1">
      <c r="B161" s="673"/>
      <c r="C161" s="674"/>
      <c r="D161" s="674"/>
      <c r="E161" s="674"/>
      <c r="F161" s="674"/>
      <c r="G161" s="674"/>
      <c r="H161" s="674"/>
      <c r="I161" s="674"/>
      <c r="J161" s="674"/>
      <c r="K161" s="674"/>
      <c r="L161" s="674"/>
      <c r="M161" s="674"/>
      <c r="N161" s="674"/>
      <c r="O161" s="674"/>
      <c r="P161" s="674"/>
      <c r="Q161" s="674"/>
      <c r="R161" s="674"/>
      <c r="S161" s="675"/>
      <c r="T161" s="166"/>
      <c r="U161" s="673"/>
      <c r="V161" s="674"/>
      <c r="W161" s="674"/>
      <c r="X161" s="674"/>
      <c r="Y161" s="674"/>
      <c r="Z161" s="674"/>
      <c r="AA161" s="674"/>
      <c r="AB161" s="674"/>
      <c r="AC161" s="674"/>
      <c r="AD161" s="674"/>
      <c r="AE161" s="674"/>
      <c r="AF161" s="674"/>
      <c r="AG161" s="674"/>
      <c r="AH161" s="674"/>
      <c r="AI161" s="674"/>
      <c r="AJ161" s="674"/>
      <c r="AK161" s="674"/>
      <c r="AL161" s="675"/>
    </row>
    <row r="162" spans="1:38" ht="12.95" customHeight="1">
      <c r="B162" s="673"/>
      <c r="C162" s="674"/>
      <c r="D162" s="674"/>
      <c r="E162" s="674"/>
      <c r="F162" s="674"/>
      <c r="G162" s="674"/>
      <c r="H162" s="674"/>
      <c r="I162" s="674"/>
      <c r="J162" s="674"/>
      <c r="K162" s="674"/>
      <c r="L162" s="674"/>
      <c r="M162" s="674"/>
      <c r="N162" s="674"/>
      <c r="O162" s="674"/>
      <c r="P162" s="674"/>
      <c r="Q162" s="674"/>
      <c r="R162" s="674"/>
      <c r="S162" s="675"/>
      <c r="T162" s="166"/>
      <c r="U162" s="673"/>
      <c r="V162" s="674"/>
      <c r="W162" s="674"/>
      <c r="X162" s="674"/>
      <c r="Y162" s="674"/>
      <c r="Z162" s="674"/>
      <c r="AA162" s="674"/>
      <c r="AB162" s="674"/>
      <c r="AC162" s="674"/>
      <c r="AD162" s="674"/>
      <c r="AE162" s="674"/>
      <c r="AF162" s="674"/>
      <c r="AG162" s="674"/>
      <c r="AH162" s="674"/>
      <c r="AI162" s="674"/>
      <c r="AJ162" s="674"/>
      <c r="AK162" s="674"/>
      <c r="AL162" s="675"/>
    </row>
    <row r="163" spans="1:38" ht="12.95" customHeight="1">
      <c r="B163" s="673"/>
      <c r="C163" s="674"/>
      <c r="D163" s="674"/>
      <c r="E163" s="674"/>
      <c r="F163" s="674"/>
      <c r="G163" s="674"/>
      <c r="H163" s="674"/>
      <c r="I163" s="674"/>
      <c r="J163" s="674"/>
      <c r="K163" s="674"/>
      <c r="L163" s="674"/>
      <c r="M163" s="674"/>
      <c r="N163" s="674"/>
      <c r="O163" s="674"/>
      <c r="P163" s="674"/>
      <c r="Q163" s="674"/>
      <c r="R163" s="674"/>
      <c r="S163" s="675"/>
      <c r="T163" s="166"/>
      <c r="U163" s="673"/>
      <c r="V163" s="674"/>
      <c r="W163" s="674"/>
      <c r="X163" s="674"/>
      <c r="Y163" s="674"/>
      <c r="Z163" s="674"/>
      <c r="AA163" s="674"/>
      <c r="AB163" s="674"/>
      <c r="AC163" s="674"/>
      <c r="AD163" s="674"/>
      <c r="AE163" s="674"/>
      <c r="AF163" s="674"/>
      <c r="AG163" s="674"/>
      <c r="AH163" s="674"/>
      <c r="AI163" s="674"/>
      <c r="AJ163" s="674"/>
      <c r="AK163" s="674"/>
      <c r="AL163" s="675"/>
    </row>
    <row r="164" spans="1:38" ht="12.95" customHeight="1">
      <c r="B164" s="673"/>
      <c r="C164" s="674"/>
      <c r="D164" s="674"/>
      <c r="E164" s="674"/>
      <c r="F164" s="674"/>
      <c r="G164" s="674"/>
      <c r="H164" s="674"/>
      <c r="I164" s="674"/>
      <c r="J164" s="674"/>
      <c r="K164" s="674"/>
      <c r="L164" s="674"/>
      <c r="M164" s="674"/>
      <c r="N164" s="674"/>
      <c r="O164" s="674"/>
      <c r="P164" s="674"/>
      <c r="Q164" s="674"/>
      <c r="R164" s="674"/>
      <c r="S164" s="675"/>
      <c r="T164" s="166"/>
      <c r="U164" s="673"/>
      <c r="V164" s="674"/>
      <c r="W164" s="674"/>
      <c r="X164" s="674"/>
      <c r="Y164" s="674"/>
      <c r="Z164" s="674"/>
      <c r="AA164" s="674"/>
      <c r="AB164" s="674"/>
      <c r="AC164" s="674"/>
      <c r="AD164" s="674"/>
      <c r="AE164" s="674"/>
      <c r="AF164" s="674"/>
      <c r="AG164" s="674"/>
      <c r="AH164" s="674"/>
      <c r="AI164" s="674"/>
      <c r="AJ164" s="674"/>
      <c r="AK164" s="674"/>
      <c r="AL164" s="675"/>
    </row>
    <row r="165" spans="1:38" ht="12.95" customHeight="1">
      <c r="B165" s="673"/>
      <c r="C165" s="674"/>
      <c r="D165" s="674"/>
      <c r="E165" s="674"/>
      <c r="F165" s="674"/>
      <c r="G165" s="674"/>
      <c r="H165" s="674"/>
      <c r="I165" s="674"/>
      <c r="J165" s="674"/>
      <c r="K165" s="674"/>
      <c r="L165" s="674"/>
      <c r="M165" s="674"/>
      <c r="N165" s="674"/>
      <c r="O165" s="674"/>
      <c r="P165" s="674"/>
      <c r="Q165" s="674"/>
      <c r="R165" s="674"/>
      <c r="S165" s="675"/>
      <c r="T165" s="166"/>
      <c r="U165" s="673"/>
      <c r="V165" s="674"/>
      <c r="W165" s="674"/>
      <c r="X165" s="674"/>
      <c r="Y165" s="674"/>
      <c r="Z165" s="674"/>
      <c r="AA165" s="674"/>
      <c r="AB165" s="674"/>
      <c r="AC165" s="674"/>
      <c r="AD165" s="674"/>
      <c r="AE165" s="674"/>
      <c r="AF165" s="674"/>
      <c r="AG165" s="674"/>
      <c r="AH165" s="674"/>
      <c r="AI165" s="674"/>
      <c r="AJ165" s="674"/>
      <c r="AK165" s="674"/>
      <c r="AL165" s="675"/>
    </row>
    <row r="166" spans="1:38" ht="12.95" customHeight="1">
      <c r="B166" s="673"/>
      <c r="C166" s="674"/>
      <c r="D166" s="674"/>
      <c r="E166" s="674"/>
      <c r="F166" s="674"/>
      <c r="G166" s="674"/>
      <c r="H166" s="674"/>
      <c r="I166" s="674"/>
      <c r="J166" s="674"/>
      <c r="K166" s="674"/>
      <c r="L166" s="674"/>
      <c r="M166" s="674"/>
      <c r="N166" s="674"/>
      <c r="O166" s="674"/>
      <c r="P166" s="674"/>
      <c r="Q166" s="674"/>
      <c r="R166" s="674"/>
      <c r="S166" s="675"/>
      <c r="T166" s="166"/>
      <c r="U166" s="673"/>
      <c r="V166" s="674"/>
      <c r="W166" s="674"/>
      <c r="X166" s="674"/>
      <c r="Y166" s="674"/>
      <c r="Z166" s="674"/>
      <c r="AA166" s="674"/>
      <c r="AB166" s="674"/>
      <c r="AC166" s="674"/>
      <c r="AD166" s="674"/>
      <c r="AE166" s="674"/>
      <c r="AF166" s="674"/>
      <c r="AG166" s="674"/>
      <c r="AH166" s="674"/>
      <c r="AI166" s="674"/>
      <c r="AJ166" s="674"/>
      <c r="AK166" s="674"/>
      <c r="AL166" s="675"/>
    </row>
    <row r="167" spans="1:38" ht="12.95" customHeight="1">
      <c r="B167" s="676"/>
      <c r="C167" s="677"/>
      <c r="D167" s="677"/>
      <c r="E167" s="677"/>
      <c r="F167" s="677"/>
      <c r="G167" s="677"/>
      <c r="H167" s="677"/>
      <c r="I167" s="677"/>
      <c r="J167" s="677"/>
      <c r="K167" s="677"/>
      <c r="L167" s="677"/>
      <c r="M167" s="677"/>
      <c r="N167" s="677"/>
      <c r="O167" s="677"/>
      <c r="P167" s="677"/>
      <c r="Q167" s="677"/>
      <c r="R167" s="677"/>
      <c r="S167" s="678"/>
      <c r="T167" s="166"/>
      <c r="U167" s="676"/>
      <c r="V167" s="677"/>
      <c r="W167" s="677"/>
      <c r="X167" s="677"/>
      <c r="Y167" s="677"/>
      <c r="Z167" s="677"/>
      <c r="AA167" s="677"/>
      <c r="AB167" s="677"/>
      <c r="AC167" s="677"/>
      <c r="AD167" s="677"/>
      <c r="AE167" s="677"/>
      <c r="AF167" s="677"/>
      <c r="AG167" s="677"/>
      <c r="AH167" s="677"/>
      <c r="AI167" s="677"/>
      <c r="AJ167" s="677"/>
      <c r="AK167" s="677"/>
      <c r="AL167" s="678"/>
    </row>
    <row r="168" spans="1:38" ht="12.95" customHeight="1">
      <c r="B168" s="167"/>
      <c r="C168" s="167"/>
      <c r="D168" s="167"/>
      <c r="E168" s="167"/>
      <c r="F168" s="167"/>
      <c r="G168" s="167"/>
      <c r="H168" s="167"/>
      <c r="I168" s="167"/>
      <c r="J168" s="167"/>
      <c r="K168" s="167"/>
      <c r="L168" s="167"/>
      <c r="M168" s="167"/>
      <c r="N168" s="167"/>
      <c r="O168" s="167"/>
      <c r="P168" s="167"/>
      <c r="Q168" s="167"/>
      <c r="R168" s="167"/>
      <c r="S168" s="167"/>
      <c r="T168" s="167"/>
      <c r="U168" s="167"/>
      <c r="V168" s="167"/>
      <c r="W168" s="167"/>
      <c r="X168" s="167"/>
      <c r="Y168" s="167"/>
      <c r="Z168" s="167"/>
      <c r="AA168" s="167"/>
      <c r="AB168" s="167"/>
      <c r="AC168" s="167"/>
      <c r="AD168" s="167"/>
      <c r="AE168" s="167"/>
      <c r="AF168" s="167"/>
      <c r="AG168" s="167"/>
      <c r="AH168" s="167"/>
      <c r="AI168" s="167"/>
      <c r="AJ168" s="167"/>
      <c r="AK168" s="167"/>
      <c r="AL168" s="167"/>
    </row>
    <row r="169" spans="1:38" ht="21.95" customHeight="1">
      <c r="B169" s="666" t="s">
        <v>421</v>
      </c>
      <c r="C169" s="666"/>
      <c r="D169" s="666"/>
      <c r="E169" s="666"/>
      <c r="F169" s="679"/>
      <c r="G169" s="680"/>
      <c r="H169" s="680"/>
      <c r="I169" s="680"/>
      <c r="J169" s="680"/>
      <c r="K169" s="680"/>
      <c r="L169" s="680"/>
      <c r="M169" s="680"/>
      <c r="N169" s="680"/>
      <c r="O169" s="680"/>
      <c r="P169" s="680"/>
      <c r="Q169" s="680"/>
      <c r="R169" s="680"/>
      <c r="S169" s="681"/>
      <c r="T169" s="162"/>
      <c r="U169" s="666" t="s">
        <v>421</v>
      </c>
      <c r="V169" s="666"/>
      <c r="W169" s="666"/>
      <c r="X169" s="666"/>
      <c r="Y169" s="679"/>
      <c r="Z169" s="680"/>
      <c r="AA169" s="680"/>
      <c r="AB169" s="680"/>
      <c r="AC169" s="680"/>
      <c r="AD169" s="680"/>
      <c r="AE169" s="680"/>
      <c r="AF169" s="680"/>
      <c r="AG169" s="680"/>
      <c r="AH169" s="680"/>
      <c r="AI169" s="680"/>
      <c r="AJ169" s="680"/>
      <c r="AK169" s="680"/>
      <c r="AL169" s="681"/>
    </row>
    <row r="170" spans="1:38" ht="21.95" customHeight="1">
      <c r="B170" s="666" t="s">
        <v>52</v>
      </c>
      <c r="C170" s="666"/>
      <c r="D170" s="666"/>
      <c r="E170" s="666"/>
      <c r="F170" s="667"/>
      <c r="G170" s="668"/>
      <c r="H170" s="668"/>
      <c r="I170" s="668"/>
      <c r="J170" s="668"/>
      <c r="K170" s="668"/>
      <c r="L170" s="668"/>
      <c r="M170" s="668"/>
      <c r="N170" s="668"/>
      <c r="O170" s="668"/>
      <c r="P170" s="668"/>
      <c r="Q170" s="668"/>
      <c r="R170" s="668"/>
      <c r="S170" s="669"/>
      <c r="T170" s="162"/>
      <c r="U170" s="666" t="s">
        <v>52</v>
      </c>
      <c r="V170" s="666"/>
      <c r="W170" s="666"/>
      <c r="X170" s="666"/>
      <c r="Y170" s="667"/>
      <c r="Z170" s="668"/>
      <c r="AA170" s="668"/>
      <c r="AB170" s="668"/>
      <c r="AC170" s="668"/>
      <c r="AD170" s="668"/>
      <c r="AE170" s="668"/>
      <c r="AF170" s="668"/>
      <c r="AG170" s="668"/>
      <c r="AH170" s="668"/>
      <c r="AI170" s="668"/>
      <c r="AJ170" s="668"/>
      <c r="AK170" s="668"/>
      <c r="AL170" s="669"/>
    </row>
    <row r="171" spans="1:38" ht="12.95" customHeight="1">
      <c r="B171" s="670" t="s">
        <v>746</v>
      </c>
      <c r="C171" s="671"/>
      <c r="D171" s="671"/>
      <c r="E171" s="671"/>
      <c r="F171" s="671"/>
      <c r="G171" s="671"/>
      <c r="H171" s="671"/>
      <c r="I171" s="671"/>
      <c r="J171" s="671"/>
      <c r="K171" s="671"/>
      <c r="L171" s="671"/>
      <c r="M171" s="671"/>
      <c r="N171" s="671"/>
      <c r="O171" s="671"/>
      <c r="P171" s="671"/>
      <c r="Q171" s="671"/>
      <c r="R171" s="671"/>
      <c r="S171" s="672"/>
      <c r="T171" s="166"/>
      <c r="U171" s="670" t="s">
        <v>746</v>
      </c>
      <c r="V171" s="671"/>
      <c r="W171" s="671"/>
      <c r="X171" s="671"/>
      <c r="Y171" s="671"/>
      <c r="Z171" s="671"/>
      <c r="AA171" s="671"/>
      <c r="AB171" s="671"/>
      <c r="AC171" s="671"/>
      <c r="AD171" s="671"/>
      <c r="AE171" s="671"/>
      <c r="AF171" s="671"/>
      <c r="AG171" s="671"/>
      <c r="AH171" s="671"/>
      <c r="AI171" s="671"/>
      <c r="AJ171" s="671"/>
      <c r="AK171" s="671"/>
      <c r="AL171" s="672"/>
    </row>
    <row r="172" spans="1:38" ht="12.95" customHeight="1">
      <c r="A172" s="9"/>
      <c r="B172" s="673"/>
      <c r="C172" s="674"/>
      <c r="D172" s="674"/>
      <c r="E172" s="674"/>
      <c r="F172" s="674"/>
      <c r="G172" s="674"/>
      <c r="H172" s="674"/>
      <c r="I172" s="674"/>
      <c r="J172" s="674"/>
      <c r="K172" s="674"/>
      <c r="L172" s="674"/>
      <c r="M172" s="674"/>
      <c r="N172" s="674"/>
      <c r="O172" s="674"/>
      <c r="P172" s="674"/>
      <c r="Q172" s="674"/>
      <c r="R172" s="674"/>
      <c r="S172" s="675"/>
      <c r="T172" s="166"/>
      <c r="U172" s="673"/>
      <c r="V172" s="674"/>
      <c r="W172" s="674"/>
      <c r="X172" s="674"/>
      <c r="Y172" s="674"/>
      <c r="Z172" s="674"/>
      <c r="AA172" s="674"/>
      <c r="AB172" s="674"/>
      <c r="AC172" s="674"/>
      <c r="AD172" s="674"/>
      <c r="AE172" s="674"/>
      <c r="AF172" s="674"/>
      <c r="AG172" s="674"/>
      <c r="AH172" s="674"/>
      <c r="AI172" s="674"/>
      <c r="AJ172" s="674"/>
      <c r="AK172" s="674"/>
      <c r="AL172" s="675"/>
    </row>
    <row r="173" spans="1:38" ht="12.95" customHeight="1">
      <c r="B173" s="673"/>
      <c r="C173" s="674"/>
      <c r="D173" s="674"/>
      <c r="E173" s="674"/>
      <c r="F173" s="674"/>
      <c r="G173" s="674"/>
      <c r="H173" s="674"/>
      <c r="I173" s="674"/>
      <c r="J173" s="674"/>
      <c r="K173" s="674"/>
      <c r="L173" s="674"/>
      <c r="M173" s="674"/>
      <c r="N173" s="674"/>
      <c r="O173" s="674"/>
      <c r="P173" s="674"/>
      <c r="Q173" s="674"/>
      <c r="R173" s="674"/>
      <c r="S173" s="675"/>
      <c r="T173" s="166"/>
      <c r="U173" s="673"/>
      <c r="V173" s="674"/>
      <c r="W173" s="674"/>
      <c r="X173" s="674"/>
      <c r="Y173" s="674"/>
      <c r="Z173" s="674"/>
      <c r="AA173" s="674"/>
      <c r="AB173" s="674"/>
      <c r="AC173" s="674"/>
      <c r="AD173" s="674"/>
      <c r="AE173" s="674"/>
      <c r="AF173" s="674"/>
      <c r="AG173" s="674"/>
      <c r="AH173" s="674"/>
      <c r="AI173" s="674"/>
      <c r="AJ173" s="674"/>
      <c r="AK173" s="674"/>
      <c r="AL173" s="675"/>
    </row>
    <row r="174" spans="1:38" ht="12.95" customHeight="1">
      <c r="B174" s="673"/>
      <c r="C174" s="674"/>
      <c r="D174" s="674"/>
      <c r="E174" s="674"/>
      <c r="F174" s="674"/>
      <c r="G174" s="674"/>
      <c r="H174" s="674"/>
      <c r="I174" s="674"/>
      <c r="J174" s="674"/>
      <c r="K174" s="674"/>
      <c r="L174" s="674"/>
      <c r="M174" s="674"/>
      <c r="N174" s="674"/>
      <c r="O174" s="674"/>
      <c r="P174" s="674"/>
      <c r="Q174" s="674"/>
      <c r="R174" s="674"/>
      <c r="S174" s="675"/>
      <c r="T174" s="166"/>
      <c r="U174" s="673"/>
      <c r="V174" s="674"/>
      <c r="W174" s="674"/>
      <c r="X174" s="674"/>
      <c r="Y174" s="674"/>
      <c r="Z174" s="674"/>
      <c r="AA174" s="674"/>
      <c r="AB174" s="674"/>
      <c r="AC174" s="674"/>
      <c r="AD174" s="674"/>
      <c r="AE174" s="674"/>
      <c r="AF174" s="674"/>
      <c r="AG174" s="674"/>
      <c r="AH174" s="674"/>
      <c r="AI174" s="674"/>
      <c r="AJ174" s="674"/>
      <c r="AK174" s="674"/>
      <c r="AL174" s="675"/>
    </row>
    <row r="175" spans="1:38" ht="12.95" customHeight="1">
      <c r="B175" s="673"/>
      <c r="C175" s="674"/>
      <c r="D175" s="674"/>
      <c r="E175" s="674"/>
      <c r="F175" s="674"/>
      <c r="G175" s="674"/>
      <c r="H175" s="674"/>
      <c r="I175" s="674"/>
      <c r="J175" s="674"/>
      <c r="K175" s="674"/>
      <c r="L175" s="674"/>
      <c r="M175" s="674"/>
      <c r="N175" s="674"/>
      <c r="O175" s="674"/>
      <c r="P175" s="674"/>
      <c r="Q175" s="674"/>
      <c r="R175" s="674"/>
      <c r="S175" s="675"/>
      <c r="T175" s="166"/>
      <c r="U175" s="673"/>
      <c r="V175" s="674"/>
      <c r="W175" s="674"/>
      <c r="X175" s="674"/>
      <c r="Y175" s="674"/>
      <c r="Z175" s="674"/>
      <c r="AA175" s="674"/>
      <c r="AB175" s="674"/>
      <c r="AC175" s="674"/>
      <c r="AD175" s="674"/>
      <c r="AE175" s="674"/>
      <c r="AF175" s="674"/>
      <c r="AG175" s="674"/>
      <c r="AH175" s="674"/>
      <c r="AI175" s="674"/>
      <c r="AJ175" s="674"/>
      <c r="AK175" s="674"/>
      <c r="AL175" s="675"/>
    </row>
    <row r="176" spans="1:38" ht="12.95" customHeight="1">
      <c r="B176" s="673"/>
      <c r="C176" s="674"/>
      <c r="D176" s="674"/>
      <c r="E176" s="674"/>
      <c r="F176" s="674"/>
      <c r="G176" s="674"/>
      <c r="H176" s="674"/>
      <c r="I176" s="674"/>
      <c r="J176" s="674"/>
      <c r="K176" s="674"/>
      <c r="L176" s="674"/>
      <c r="M176" s="674"/>
      <c r="N176" s="674"/>
      <c r="O176" s="674"/>
      <c r="P176" s="674"/>
      <c r="Q176" s="674"/>
      <c r="R176" s="674"/>
      <c r="S176" s="675"/>
      <c r="T176" s="166"/>
      <c r="U176" s="673"/>
      <c r="V176" s="674"/>
      <c r="W176" s="674"/>
      <c r="X176" s="674"/>
      <c r="Y176" s="674"/>
      <c r="Z176" s="674"/>
      <c r="AA176" s="674"/>
      <c r="AB176" s="674"/>
      <c r="AC176" s="674"/>
      <c r="AD176" s="674"/>
      <c r="AE176" s="674"/>
      <c r="AF176" s="674"/>
      <c r="AG176" s="674"/>
      <c r="AH176" s="674"/>
      <c r="AI176" s="674"/>
      <c r="AJ176" s="674"/>
      <c r="AK176" s="674"/>
      <c r="AL176" s="675"/>
    </row>
    <row r="177" spans="1:41" ht="12.95" customHeight="1">
      <c r="B177" s="673"/>
      <c r="C177" s="674"/>
      <c r="D177" s="674"/>
      <c r="E177" s="674"/>
      <c r="F177" s="674"/>
      <c r="G177" s="674"/>
      <c r="H177" s="674"/>
      <c r="I177" s="674"/>
      <c r="J177" s="674"/>
      <c r="K177" s="674"/>
      <c r="L177" s="674"/>
      <c r="M177" s="674"/>
      <c r="N177" s="674"/>
      <c r="O177" s="674"/>
      <c r="P177" s="674"/>
      <c r="Q177" s="674"/>
      <c r="R177" s="674"/>
      <c r="S177" s="675"/>
      <c r="T177" s="166"/>
      <c r="U177" s="673"/>
      <c r="V177" s="674"/>
      <c r="W177" s="674"/>
      <c r="X177" s="674"/>
      <c r="Y177" s="674"/>
      <c r="Z177" s="674"/>
      <c r="AA177" s="674"/>
      <c r="AB177" s="674"/>
      <c r="AC177" s="674"/>
      <c r="AD177" s="674"/>
      <c r="AE177" s="674"/>
      <c r="AF177" s="674"/>
      <c r="AG177" s="674"/>
      <c r="AH177" s="674"/>
      <c r="AI177" s="674"/>
      <c r="AJ177" s="674"/>
      <c r="AK177" s="674"/>
      <c r="AL177" s="675"/>
    </row>
    <row r="178" spans="1:41" ht="12.95" customHeight="1">
      <c r="B178" s="673"/>
      <c r="C178" s="674"/>
      <c r="D178" s="674"/>
      <c r="E178" s="674"/>
      <c r="F178" s="674"/>
      <c r="G178" s="674"/>
      <c r="H178" s="674"/>
      <c r="I178" s="674"/>
      <c r="J178" s="674"/>
      <c r="K178" s="674"/>
      <c r="L178" s="674"/>
      <c r="M178" s="674"/>
      <c r="N178" s="674"/>
      <c r="O178" s="674"/>
      <c r="P178" s="674"/>
      <c r="Q178" s="674"/>
      <c r="R178" s="674"/>
      <c r="S178" s="675"/>
      <c r="T178" s="166"/>
      <c r="U178" s="673"/>
      <c r="V178" s="674"/>
      <c r="W178" s="674"/>
      <c r="X178" s="674"/>
      <c r="Y178" s="674"/>
      <c r="Z178" s="674"/>
      <c r="AA178" s="674"/>
      <c r="AB178" s="674"/>
      <c r="AC178" s="674"/>
      <c r="AD178" s="674"/>
      <c r="AE178" s="674"/>
      <c r="AF178" s="674"/>
      <c r="AG178" s="674"/>
      <c r="AH178" s="674"/>
      <c r="AI178" s="674"/>
      <c r="AJ178" s="674"/>
      <c r="AK178" s="674"/>
      <c r="AL178" s="675"/>
    </row>
    <row r="179" spans="1:41" ht="12.95" customHeight="1">
      <c r="B179" s="673"/>
      <c r="C179" s="674"/>
      <c r="D179" s="674"/>
      <c r="E179" s="674"/>
      <c r="F179" s="674"/>
      <c r="G179" s="674"/>
      <c r="H179" s="674"/>
      <c r="I179" s="674"/>
      <c r="J179" s="674"/>
      <c r="K179" s="674"/>
      <c r="L179" s="674"/>
      <c r="M179" s="674"/>
      <c r="N179" s="674"/>
      <c r="O179" s="674"/>
      <c r="P179" s="674"/>
      <c r="Q179" s="674"/>
      <c r="R179" s="674"/>
      <c r="S179" s="675"/>
      <c r="T179" s="166"/>
      <c r="U179" s="673"/>
      <c r="V179" s="674"/>
      <c r="W179" s="674"/>
      <c r="X179" s="674"/>
      <c r="Y179" s="674"/>
      <c r="Z179" s="674"/>
      <c r="AA179" s="674"/>
      <c r="AB179" s="674"/>
      <c r="AC179" s="674"/>
      <c r="AD179" s="674"/>
      <c r="AE179" s="674"/>
      <c r="AF179" s="674"/>
      <c r="AG179" s="674"/>
      <c r="AH179" s="674"/>
      <c r="AI179" s="674"/>
      <c r="AJ179" s="674"/>
      <c r="AK179" s="674"/>
      <c r="AL179" s="675"/>
    </row>
    <row r="180" spans="1:41" ht="12.95" customHeight="1">
      <c r="B180" s="673"/>
      <c r="C180" s="674"/>
      <c r="D180" s="674"/>
      <c r="E180" s="674"/>
      <c r="F180" s="674"/>
      <c r="G180" s="674"/>
      <c r="H180" s="674"/>
      <c r="I180" s="674"/>
      <c r="J180" s="674"/>
      <c r="K180" s="674"/>
      <c r="L180" s="674"/>
      <c r="M180" s="674"/>
      <c r="N180" s="674"/>
      <c r="O180" s="674"/>
      <c r="P180" s="674"/>
      <c r="Q180" s="674"/>
      <c r="R180" s="674"/>
      <c r="S180" s="675"/>
      <c r="T180" s="166"/>
      <c r="U180" s="673"/>
      <c r="V180" s="674"/>
      <c r="W180" s="674"/>
      <c r="X180" s="674"/>
      <c r="Y180" s="674"/>
      <c r="Z180" s="674"/>
      <c r="AA180" s="674"/>
      <c r="AB180" s="674"/>
      <c r="AC180" s="674"/>
      <c r="AD180" s="674"/>
      <c r="AE180" s="674"/>
      <c r="AF180" s="674"/>
      <c r="AG180" s="674"/>
      <c r="AH180" s="674"/>
      <c r="AI180" s="674"/>
      <c r="AJ180" s="674"/>
      <c r="AK180" s="674"/>
      <c r="AL180" s="675"/>
    </row>
    <row r="181" spans="1:41" ht="12.95" customHeight="1">
      <c r="B181" s="673"/>
      <c r="C181" s="674"/>
      <c r="D181" s="674"/>
      <c r="E181" s="674"/>
      <c r="F181" s="674"/>
      <c r="G181" s="674"/>
      <c r="H181" s="674"/>
      <c r="I181" s="674"/>
      <c r="J181" s="674"/>
      <c r="K181" s="674"/>
      <c r="L181" s="674"/>
      <c r="M181" s="674"/>
      <c r="N181" s="674"/>
      <c r="O181" s="674"/>
      <c r="P181" s="674"/>
      <c r="Q181" s="674"/>
      <c r="R181" s="674"/>
      <c r="S181" s="675"/>
      <c r="T181" s="166"/>
      <c r="U181" s="673"/>
      <c r="V181" s="674"/>
      <c r="W181" s="674"/>
      <c r="X181" s="674"/>
      <c r="Y181" s="674"/>
      <c r="Z181" s="674"/>
      <c r="AA181" s="674"/>
      <c r="AB181" s="674"/>
      <c r="AC181" s="674"/>
      <c r="AD181" s="674"/>
      <c r="AE181" s="674"/>
      <c r="AF181" s="674"/>
      <c r="AG181" s="674"/>
      <c r="AH181" s="674"/>
      <c r="AI181" s="674"/>
      <c r="AJ181" s="674"/>
      <c r="AK181" s="674"/>
      <c r="AL181" s="675"/>
    </row>
    <row r="182" spans="1:41" ht="12.95" customHeight="1">
      <c r="B182" s="673"/>
      <c r="C182" s="674"/>
      <c r="D182" s="674"/>
      <c r="E182" s="674"/>
      <c r="F182" s="674"/>
      <c r="G182" s="674"/>
      <c r="H182" s="674"/>
      <c r="I182" s="674"/>
      <c r="J182" s="674"/>
      <c r="K182" s="674"/>
      <c r="L182" s="674"/>
      <c r="M182" s="674"/>
      <c r="N182" s="674"/>
      <c r="O182" s="674"/>
      <c r="P182" s="674"/>
      <c r="Q182" s="674"/>
      <c r="R182" s="674"/>
      <c r="S182" s="675"/>
      <c r="T182" s="166"/>
      <c r="U182" s="673"/>
      <c r="V182" s="674"/>
      <c r="W182" s="674"/>
      <c r="X182" s="674"/>
      <c r="Y182" s="674"/>
      <c r="Z182" s="674"/>
      <c r="AA182" s="674"/>
      <c r="AB182" s="674"/>
      <c r="AC182" s="674"/>
      <c r="AD182" s="674"/>
      <c r="AE182" s="674"/>
      <c r="AF182" s="674"/>
      <c r="AG182" s="674"/>
      <c r="AH182" s="674"/>
      <c r="AI182" s="674"/>
      <c r="AJ182" s="674"/>
      <c r="AK182" s="674"/>
      <c r="AL182" s="675"/>
    </row>
    <row r="183" spans="1:41" ht="12.95" customHeight="1">
      <c r="B183" s="673"/>
      <c r="C183" s="674"/>
      <c r="D183" s="674"/>
      <c r="E183" s="674"/>
      <c r="F183" s="674"/>
      <c r="G183" s="674"/>
      <c r="H183" s="674"/>
      <c r="I183" s="674"/>
      <c r="J183" s="674"/>
      <c r="K183" s="674"/>
      <c r="L183" s="674"/>
      <c r="M183" s="674"/>
      <c r="N183" s="674"/>
      <c r="O183" s="674"/>
      <c r="P183" s="674"/>
      <c r="Q183" s="674"/>
      <c r="R183" s="674"/>
      <c r="S183" s="675"/>
      <c r="T183" s="166"/>
      <c r="U183" s="673"/>
      <c r="V183" s="674"/>
      <c r="W183" s="674"/>
      <c r="X183" s="674"/>
      <c r="Y183" s="674"/>
      <c r="Z183" s="674"/>
      <c r="AA183" s="674"/>
      <c r="AB183" s="674"/>
      <c r="AC183" s="674"/>
      <c r="AD183" s="674"/>
      <c r="AE183" s="674"/>
      <c r="AF183" s="674"/>
      <c r="AG183" s="674"/>
      <c r="AH183" s="674"/>
      <c r="AI183" s="674"/>
      <c r="AJ183" s="674"/>
      <c r="AK183" s="674"/>
      <c r="AL183" s="675"/>
    </row>
    <row r="184" spans="1:41" ht="12.95" customHeight="1">
      <c r="B184" s="673"/>
      <c r="C184" s="674"/>
      <c r="D184" s="674"/>
      <c r="E184" s="674"/>
      <c r="F184" s="674"/>
      <c r="G184" s="674"/>
      <c r="H184" s="674"/>
      <c r="I184" s="674"/>
      <c r="J184" s="674"/>
      <c r="K184" s="674"/>
      <c r="L184" s="674"/>
      <c r="M184" s="674"/>
      <c r="N184" s="674"/>
      <c r="O184" s="674"/>
      <c r="P184" s="674"/>
      <c r="Q184" s="674"/>
      <c r="R184" s="674"/>
      <c r="S184" s="675"/>
      <c r="T184" s="166"/>
      <c r="U184" s="673"/>
      <c r="V184" s="674"/>
      <c r="W184" s="674"/>
      <c r="X184" s="674"/>
      <c r="Y184" s="674"/>
      <c r="Z184" s="674"/>
      <c r="AA184" s="674"/>
      <c r="AB184" s="674"/>
      <c r="AC184" s="674"/>
      <c r="AD184" s="674"/>
      <c r="AE184" s="674"/>
      <c r="AF184" s="674"/>
      <c r="AG184" s="674"/>
      <c r="AH184" s="674"/>
      <c r="AI184" s="674"/>
      <c r="AJ184" s="674"/>
      <c r="AK184" s="674"/>
      <c r="AL184" s="675"/>
    </row>
    <row r="185" spans="1:41" ht="12.95" customHeight="1">
      <c r="B185" s="673"/>
      <c r="C185" s="674"/>
      <c r="D185" s="674"/>
      <c r="E185" s="674"/>
      <c r="F185" s="674"/>
      <c r="G185" s="674"/>
      <c r="H185" s="674"/>
      <c r="I185" s="674"/>
      <c r="J185" s="674"/>
      <c r="K185" s="674"/>
      <c r="L185" s="674"/>
      <c r="M185" s="674"/>
      <c r="N185" s="674"/>
      <c r="O185" s="674"/>
      <c r="P185" s="674"/>
      <c r="Q185" s="674"/>
      <c r="R185" s="674"/>
      <c r="S185" s="675"/>
      <c r="T185" s="166"/>
      <c r="U185" s="673"/>
      <c r="V185" s="674"/>
      <c r="W185" s="674"/>
      <c r="X185" s="674"/>
      <c r="Y185" s="674"/>
      <c r="Z185" s="674"/>
      <c r="AA185" s="674"/>
      <c r="AB185" s="674"/>
      <c r="AC185" s="674"/>
      <c r="AD185" s="674"/>
      <c r="AE185" s="674"/>
      <c r="AF185" s="674"/>
      <c r="AG185" s="674"/>
      <c r="AH185" s="674"/>
      <c r="AI185" s="674"/>
      <c r="AJ185" s="674"/>
      <c r="AK185" s="674"/>
      <c r="AL185" s="675"/>
    </row>
    <row r="186" spans="1:41" ht="12.95" customHeight="1">
      <c r="B186" s="676"/>
      <c r="C186" s="677"/>
      <c r="D186" s="677"/>
      <c r="E186" s="677"/>
      <c r="F186" s="677"/>
      <c r="G186" s="677"/>
      <c r="H186" s="677"/>
      <c r="I186" s="677"/>
      <c r="J186" s="677"/>
      <c r="K186" s="677"/>
      <c r="L186" s="677"/>
      <c r="M186" s="677"/>
      <c r="N186" s="677"/>
      <c r="O186" s="677"/>
      <c r="P186" s="677"/>
      <c r="Q186" s="677"/>
      <c r="R186" s="677"/>
      <c r="S186" s="678"/>
      <c r="T186" s="166"/>
      <c r="U186" s="676"/>
      <c r="V186" s="677"/>
      <c r="W186" s="677"/>
      <c r="X186" s="677"/>
      <c r="Y186" s="677"/>
      <c r="Z186" s="677"/>
      <c r="AA186" s="677"/>
      <c r="AB186" s="677"/>
      <c r="AC186" s="677"/>
      <c r="AD186" s="677"/>
      <c r="AE186" s="677"/>
      <c r="AF186" s="677"/>
      <c r="AG186" s="677"/>
      <c r="AH186" s="677"/>
      <c r="AI186" s="677"/>
      <c r="AJ186" s="677"/>
      <c r="AK186" s="677"/>
      <c r="AL186" s="678"/>
    </row>
    <row r="187" spans="1:41" ht="12.95" customHeight="1">
      <c r="B187" s="167"/>
      <c r="C187" s="167"/>
      <c r="D187" s="167"/>
      <c r="E187" s="167"/>
      <c r="F187" s="167"/>
      <c r="G187" s="167"/>
      <c r="H187" s="167"/>
      <c r="I187" s="167"/>
      <c r="J187" s="167"/>
      <c r="K187" s="167"/>
      <c r="L187" s="167"/>
      <c r="M187" s="167"/>
      <c r="N187" s="167"/>
      <c r="O187" s="167"/>
      <c r="P187" s="167"/>
      <c r="Q187" s="167"/>
      <c r="R187" s="167"/>
      <c r="S187" s="167"/>
      <c r="T187" s="167"/>
      <c r="U187" s="167"/>
      <c r="V187" s="167"/>
      <c r="W187" s="167"/>
      <c r="X187" s="167"/>
      <c r="Y187" s="167"/>
      <c r="Z187" s="167"/>
      <c r="AA187" s="167"/>
      <c r="AB187" s="167"/>
      <c r="AC187" s="167"/>
      <c r="AD187" s="167"/>
      <c r="AE187" s="167"/>
      <c r="AF187" s="167"/>
      <c r="AG187" s="167"/>
      <c r="AH187" s="167"/>
      <c r="AI187" s="167"/>
      <c r="AJ187" s="167"/>
      <c r="AK187" s="167"/>
      <c r="AL187" s="167"/>
    </row>
    <row r="188" spans="1:41" s="82" customFormat="1" ht="21.95" customHeight="1">
      <c r="B188" s="159" t="s">
        <v>334</v>
      </c>
      <c r="C188" s="160"/>
      <c r="D188" s="160"/>
      <c r="E188" s="160"/>
      <c r="F188" s="160"/>
      <c r="G188" s="160"/>
      <c r="H188" s="160"/>
      <c r="I188" s="160"/>
      <c r="J188" s="160"/>
      <c r="K188" s="160"/>
      <c r="L188" s="160"/>
      <c r="M188" s="160"/>
      <c r="N188" s="160"/>
      <c r="O188" s="160"/>
      <c r="P188" s="160"/>
      <c r="Q188" s="160"/>
      <c r="R188" s="160"/>
      <c r="S188" s="160"/>
      <c r="T188" s="160"/>
      <c r="U188" s="682" t="s">
        <v>245</v>
      </c>
      <c r="V188" s="682"/>
      <c r="W188" s="682"/>
      <c r="X188" s="682"/>
      <c r="Y188" s="682"/>
      <c r="Z188" s="683" t="e">
        <f>#REF!</f>
        <v>#REF!</v>
      </c>
      <c r="AA188" s="683"/>
      <c r="AB188" s="683"/>
      <c r="AC188" s="683"/>
      <c r="AD188" s="683"/>
      <c r="AE188" s="683"/>
      <c r="AF188" s="683"/>
      <c r="AG188" s="683"/>
      <c r="AH188" s="683"/>
      <c r="AI188" s="683"/>
      <c r="AJ188" s="683"/>
      <c r="AK188" s="683"/>
      <c r="AL188" s="683"/>
    </row>
    <row r="189" spans="1:41" s="82" customFormat="1" ht="21.95" customHeight="1">
      <c r="A189" s="83"/>
      <c r="B189" s="161" t="s">
        <v>333</v>
      </c>
      <c r="C189" s="162"/>
      <c r="D189" s="162"/>
      <c r="E189" s="162"/>
      <c r="F189" s="162"/>
      <c r="G189" s="162"/>
      <c r="H189" s="162"/>
      <c r="I189" s="162"/>
      <c r="J189" s="162"/>
      <c r="K189" s="162"/>
      <c r="L189" s="162"/>
      <c r="M189" s="162"/>
      <c r="N189" s="162"/>
      <c r="O189" s="162"/>
      <c r="P189" s="162"/>
      <c r="Q189" s="162"/>
      <c r="R189" s="162"/>
      <c r="S189" s="162"/>
      <c r="T189" s="162"/>
      <c r="U189" s="162"/>
      <c r="V189" s="162"/>
      <c r="W189" s="160"/>
      <c r="X189" s="160"/>
      <c r="Y189" s="163" t="s">
        <v>328</v>
      </c>
      <c r="Z189" s="163"/>
      <c r="AA189" s="163"/>
      <c r="AB189" s="163" t="e">
        <f>#REF!</f>
        <v>#REF!</v>
      </c>
      <c r="AC189" s="164"/>
      <c r="AD189" s="684"/>
      <c r="AE189" s="684"/>
      <c r="AF189" s="164" t="s">
        <v>0</v>
      </c>
      <c r="AG189" s="684"/>
      <c r="AH189" s="684"/>
      <c r="AI189" s="164" t="s">
        <v>24</v>
      </c>
      <c r="AJ189" s="684"/>
      <c r="AK189" s="684"/>
      <c r="AL189" s="164" t="s">
        <v>2</v>
      </c>
      <c r="AM189" s="83"/>
      <c r="AN189" s="83"/>
      <c r="AO189" s="83"/>
    </row>
    <row r="190" spans="1:41" ht="9.9499999999999993" customHeight="1">
      <c r="A190" s="9"/>
      <c r="B190" s="165"/>
      <c r="C190" s="165"/>
      <c r="D190" s="165"/>
      <c r="E190" s="165"/>
      <c r="F190" s="165"/>
      <c r="G190" s="165"/>
      <c r="H190" s="165"/>
      <c r="I190" s="165"/>
      <c r="J190" s="165"/>
      <c r="K190" s="165"/>
      <c r="L190" s="165"/>
      <c r="M190" s="165"/>
      <c r="N190" s="165"/>
      <c r="O190" s="165"/>
      <c r="P190" s="166"/>
      <c r="Q190" s="166"/>
      <c r="R190" s="166"/>
      <c r="S190" s="166"/>
      <c r="T190" s="165"/>
      <c r="U190" s="165"/>
      <c r="V190" s="165"/>
      <c r="W190" s="165"/>
      <c r="X190" s="165"/>
      <c r="Y190" s="165"/>
      <c r="Z190" s="165"/>
      <c r="AA190" s="165"/>
      <c r="AB190" s="165"/>
      <c r="AC190" s="165"/>
      <c r="AD190" s="165"/>
      <c r="AE190" s="165"/>
      <c r="AF190" s="165"/>
      <c r="AG190" s="165"/>
      <c r="AH190" s="165"/>
      <c r="AI190" s="166"/>
      <c r="AJ190" s="166"/>
      <c r="AK190" s="166"/>
      <c r="AL190" s="166"/>
    </row>
    <row r="191" spans="1:41" s="82" customFormat="1" ht="21.95" customHeight="1">
      <c r="A191" s="83"/>
      <c r="B191" s="666" t="s">
        <v>421</v>
      </c>
      <c r="C191" s="666"/>
      <c r="D191" s="666"/>
      <c r="E191" s="666"/>
      <c r="F191" s="679"/>
      <c r="G191" s="680"/>
      <c r="H191" s="680"/>
      <c r="I191" s="680"/>
      <c r="J191" s="680"/>
      <c r="K191" s="680"/>
      <c r="L191" s="680"/>
      <c r="M191" s="680"/>
      <c r="N191" s="680"/>
      <c r="O191" s="680"/>
      <c r="P191" s="680"/>
      <c r="Q191" s="680"/>
      <c r="R191" s="680"/>
      <c r="S191" s="681"/>
      <c r="T191" s="162"/>
      <c r="U191" s="666" t="s">
        <v>421</v>
      </c>
      <c r="V191" s="666"/>
      <c r="W191" s="666"/>
      <c r="X191" s="666"/>
      <c r="Y191" s="679"/>
      <c r="Z191" s="680"/>
      <c r="AA191" s="680"/>
      <c r="AB191" s="680"/>
      <c r="AC191" s="680"/>
      <c r="AD191" s="680"/>
      <c r="AE191" s="680"/>
      <c r="AF191" s="680"/>
      <c r="AG191" s="680"/>
      <c r="AH191" s="680"/>
      <c r="AI191" s="680"/>
      <c r="AJ191" s="680"/>
      <c r="AK191" s="680"/>
      <c r="AL191" s="681"/>
    </row>
    <row r="192" spans="1:41" s="82" customFormat="1" ht="21.95" customHeight="1">
      <c r="A192" s="83"/>
      <c r="B192" s="666" t="s">
        <v>52</v>
      </c>
      <c r="C192" s="666"/>
      <c r="D192" s="666"/>
      <c r="E192" s="666"/>
      <c r="F192" s="667"/>
      <c r="G192" s="668"/>
      <c r="H192" s="668"/>
      <c r="I192" s="668"/>
      <c r="J192" s="668"/>
      <c r="K192" s="668"/>
      <c r="L192" s="668"/>
      <c r="M192" s="668"/>
      <c r="N192" s="668"/>
      <c r="O192" s="668"/>
      <c r="P192" s="668"/>
      <c r="Q192" s="668"/>
      <c r="R192" s="668"/>
      <c r="S192" s="669"/>
      <c r="T192" s="162"/>
      <c r="U192" s="666" t="s">
        <v>52</v>
      </c>
      <c r="V192" s="666"/>
      <c r="W192" s="666"/>
      <c r="X192" s="666"/>
      <c r="Y192" s="667"/>
      <c r="Z192" s="668"/>
      <c r="AA192" s="668"/>
      <c r="AB192" s="668"/>
      <c r="AC192" s="668"/>
      <c r="AD192" s="668"/>
      <c r="AE192" s="668"/>
      <c r="AF192" s="668"/>
      <c r="AG192" s="668"/>
      <c r="AH192" s="668"/>
      <c r="AI192" s="668"/>
      <c r="AJ192" s="668"/>
      <c r="AK192" s="668"/>
      <c r="AL192" s="669"/>
    </row>
    <row r="193" spans="1:38" ht="12.95" customHeight="1">
      <c r="A193" s="9"/>
      <c r="B193" s="670" t="s">
        <v>746</v>
      </c>
      <c r="C193" s="671"/>
      <c r="D193" s="671"/>
      <c r="E193" s="671"/>
      <c r="F193" s="671"/>
      <c r="G193" s="671"/>
      <c r="H193" s="671"/>
      <c r="I193" s="671"/>
      <c r="J193" s="671"/>
      <c r="K193" s="671"/>
      <c r="L193" s="671"/>
      <c r="M193" s="671"/>
      <c r="N193" s="671"/>
      <c r="O193" s="671"/>
      <c r="P193" s="671"/>
      <c r="Q193" s="671"/>
      <c r="R193" s="671"/>
      <c r="S193" s="672"/>
      <c r="T193" s="166"/>
      <c r="U193" s="670" t="s">
        <v>746</v>
      </c>
      <c r="V193" s="671"/>
      <c r="W193" s="671"/>
      <c r="X193" s="671"/>
      <c r="Y193" s="671"/>
      <c r="Z193" s="671"/>
      <c r="AA193" s="671"/>
      <c r="AB193" s="671"/>
      <c r="AC193" s="671"/>
      <c r="AD193" s="671"/>
      <c r="AE193" s="671"/>
      <c r="AF193" s="671"/>
      <c r="AG193" s="671"/>
      <c r="AH193" s="671"/>
      <c r="AI193" s="671"/>
      <c r="AJ193" s="671"/>
      <c r="AK193" s="671"/>
      <c r="AL193" s="672"/>
    </row>
    <row r="194" spans="1:38" ht="12.95" customHeight="1">
      <c r="A194" s="9"/>
      <c r="B194" s="673"/>
      <c r="C194" s="674"/>
      <c r="D194" s="674"/>
      <c r="E194" s="674"/>
      <c r="F194" s="674"/>
      <c r="G194" s="674"/>
      <c r="H194" s="674"/>
      <c r="I194" s="674"/>
      <c r="J194" s="674"/>
      <c r="K194" s="674"/>
      <c r="L194" s="674"/>
      <c r="M194" s="674"/>
      <c r="N194" s="674"/>
      <c r="O194" s="674"/>
      <c r="P194" s="674"/>
      <c r="Q194" s="674"/>
      <c r="R194" s="674"/>
      <c r="S194" s="675"/>
      <c r="T194" s="166"/>
      <c r="U194" s="673"/>
      <c r="V194" s="674"/>
      <c r="W194" s="674"/>
      <c r="X194" s="674"/>
      <c r="Y194" s="674"/>
      <c r="Z194" s="674"/>
      <c r="AA194" s="674"/>
      <c r="AB194" s="674"/>
      <c r="AC194" s="674"/>
      <c r="AD194" s="674"/>
      <c r="AE194" s="674"/>
      <c r="AF194" s="674"/>
      <c r="AG194" s="674"/>
      <c r="AH194" s="674"/>
      <c r="AI194" s="674"/>
      <c r="AJ194" s="674"/>
      <c r="AK194" s="674"/>
      <c r="AL194" s="675"/>
    </row>
    <row r="195" spans="1:38" ht="12.95" customHeight="1">
      <c r="B195" s="673"/>
      <c r="C195" s="674"/>
      <c r="D195" s="674"/>
      <c r="E195" s="674"/>
      <c r="F195" s="674"/>
      <c r="G195" s="674"/>
      <c r="H195" s="674"/>
      <c r="I195" s="674"/>
      <c r="J195" s="674"/>
      <c r="K195" s="674"/>
      <c r="L195" s="674"/>
      <c r="M195" s="674"/>
      <c r="N195" s="674"/>
      <c r="O195" s="674"/>
      <c r="P195" s="674"/>
      <c r="Q195" s="674"/>
      <c r="R195" s="674"/>
      <c r="S195" s="675"/>
      <c r="T195" s="166"/>
      <c r="U195" s="673"/>
      <c r="V195" s="674"/>
      <c r="W195" s="674"/>
      <c r="X195" s="674"/>
      <c r="Y195" s="674"/>
      <c r="Z195" s="674"/>
      <c r="AA195" s="674"/>
      <c r="AB195" s="674"/>
      <c r="AC195" s="674"/>
      <c r="AD195" s="674"/>
      <c r="AE195" s="674"/>
      <c r="AF195" s="674"/>
      <c r="AG195" s="674"/>
      <c r="AH195" s="674"/>
      <c r="AI195" s="674"/>
      <c r="AJ195" s="674"/>
      <c r="AK195" s="674"/>
      <c r="AL195" s="675"/>
    </row>
    <row r="196" spans="1:38" ht="12.95" customHeight="1">
      <c r="B196" s="673"/>
      <c r="C196" s="674"/>
      <c r="D196" s="674"/>
      <c r="E196" s="674"/>
      <c r="F196" s="674"/>
      <c r="G196" s="674"/>
      <c r="H196" s="674"/>
      <c r="I196" s="674"/>
      <c r="J196" s="674"/>
      <c r="K196" s="674"/>
      <c r="L196" s="674"/>
      <c r="M196" s="674"/>
      <c r="N196" s="674"/>
      <c r="O196" s="674"/>
      <c r="P196" s="674"/>
      <c r="Q196" s="674"/>
      <c r="R196" s="674"/>
      <c r="S196" s="675"/>
      <c r="T196" s="166"/>
      <c r="U196" s="673"/>
      <c r="V196" s="674"/>
      <c r="W196" s="674"/>
      <c r="X196" s="674"/>
      <c r="Y196" s="674"/>
      <c r="Z196" s="674"/>
      <c r="AA196" s="674"/>
      <c r="AB196" s="674"/>
      <c r="AC196" s="674"/>
      <c r="AD196" s="674"/>
      <c r="AE196" s="674"/>
      <c r="AF196" s="674"/>
      <c r="AG196" s="674"/>
      <c r="AH196" s="674"/>
      <c r="AI196" s="674"/>
      <c r="AJ196" s="674"/>
      <c r="AK196" s="674"/>
      <c r="AL196" s="675"/>
    </row>
    <row r="197" spans="1:38" ht="12.95" customHeight="1">
      <c r="B197" s="673"/>
      <c r="C197" s="674"/>
      <c r="D197" s="674"/>
      <c r="E197" s="674"/>
      <c r="F197" s="674"/>
      <c r="G197" s="674"/>
      <c r="H197" s="674"/>
      <c r="I197" s="674"/>
      <c r="J197" s="674"/>
      <c r="K197" s="674"/>
      <c r="L197" s="674"/>
      <c r="M197" s="674"/>
      <c r="N197" s="674"/>
      <c r="O197" s="674"/>
      <c r="P197" s="674"/>
      <c r="Q197" s="674"/>
      <c r="R197" s="674"/>
      <c r="S197" s="675"/>
      <c r="T197" s="166"/>
      <c r="U197" s="673"/>
      <c r="V197" s="674"/>
      <c r="W197" s="674"/>
      <c r="X197" s="674"/>
      <c r="Y197" s="674"/>
      <c r="Z197" s="674"/>
      <c r="AA197" s="674"/>
      <c r="AB197" s="674"/>
      <c r="AC197" s="674"/>
      <c r="AD197" s="674"/>
      <c r="AE197" s="674"/>
      <c r="AF197" s="674"/>
      <c r="AG197" s="674"/>
      <c r="AH197" s="674"/>
      <c r="AI197" s="674"/>
      <c r="AJ197" s="674"/>
      <c r="AK197" s="674"/>
      <c r="AL197" s="675"/>
    </row>
    <row r="198" spans="1:38" ht="12.95" customHeight="1">
      <c r="B198" s="673"/>
      <c r="C198" s="674"/>
      <c r="D198" s="674"/>
      <c r="E198" s="674"/>
      <c r="F198" s="674"/>
      <c r="G198" s="674"/>
      <c r="H198" s="674"/>
      <c r="I198" s="674"/>
      <c r="J198" s="674"/>
      <c r="K198" s="674"/>
      <c r="L198" s="674"/>
      <c r="M198" s="674"/>
      <c r="N198" s="674"/>
      <c r="O198" s="674"/>
      <c r="P198" s="674"/>
      <c r="Q198" s="674"/>
      <c r="R198" s="674"/>
      <c r="S198" s="675"/>
      <c r="T198" s="166"/>
      <c r="U198" s="673"/>
      <c r="V198" s="674"/>
      <c r="W198" s="674"/>
      <c r="X198" s="674"/>
      <c r="Y198" s="674"/>
      <c r="Z198" s="674"/>
      <c r="AA198" s="674"/>
      <c r="AB198" s="674"/>
      <c r="AC198" s="674"/>
      <c r="AD198" s="674"/>
      <c r="AE198" s="674"/>
      <c r="AF198" s="674"/>
      <c r="AG198" s="674"/>
      <c r="AH198" s="674"/>
      <c r="AI198" s="674"/>
      <c r="AJ198" s="674"/>
      <c r="AK198" s="674"/>
      <c r="AL198" s="675"/>
    </row>
    <row r="199" spans="1:38" ht="12.95" customHeight="1">
      <c r="B199" s="673"/>
      <c r="C199" s="674"/>
      <c r="D199" s="674"/>
      <c r="E199" s="674"/>
      <c r="F199" s="674"/>
      <c r="G199" s="674"/>
      <c r="H199" s="674"/>
      <c r="I199" s="674"/>
      <c r="J199" s="674"/>
      <c r="K199" s="674"/>
      <c r="L199" s="674"/>
      <c r="M199" s="674"/>
      <c r="N199" s="674"/>
      <c r="O199" s="674"/>
      <c r="P199" s="674"/>
      <c r="Q199" s="674"/>
      <c r="R199" s="674"/>
      <c r="S199" s="675"/>
      <c r="T199" s="166"/>
      <c r="U199" s="673"/>
      <c r="V199" s="674"/>
      <c r="W199" s="674"/>
      <c r="X199" s="674"/>
      <c r="Y199" s="674"/>
      <c r="Z199" s="674"/>
      <c r="AA199" s="674"/>
      <c r="AB199" s="674"/>
      <c r="AC199" s="674"/>
      <c r="AD199" s="674"/>
      <c r="AE199" s="674"/>
      <c r="AF199" s="674"/>
      <c r="AG199" s="674"/>
      <c r="AH199" s="674"/>
      <c r="AI199" s="674"/>
      <c r="AJ199" s="674"/>
      <c r="AK199" s="674"/>
      <c r="AL199" s="675"/>
    </row>
    <row r="200" spans="1:38" ht="12.95" customHeight="1">
      <c r="B200" s="673"/>
      <c r="C200" s="674"/>
      <c r="D200" s="674"/>
      <c r="E200" s="674"/>
      <c r="F200" s="674"/>
      <c r="G200" s="674"/>
      <c r="H200" s="674"/>
      <c r="I200" s="674"/>
      <c r="J200" s="674"/>
      <c r="K200" s="674"/>
      <c r="L200" s="674"/>
      <c r="M200" s="674"/>
      <c r="N200" s="674"/>
      <c r="O200" s="674"/>
      <c r="P200" s="674"/>
      <c r="Q200" s="674"/>
      <c r="R200" s="674"/>
      <c r="S200" s="675"/>
      <c r="T200" s="166"/>
      <c r="U200" s="673"/>
      <c r="V200" s="674"/>
      <c r="W200" s="674"/>
      <c r="X200" s="674"/>
      <c r="Y200" s="674"/>
      <c r="Z200" s="674"/>
      <c r="AA200" s="674"/>
      <c r="AB200" s="674"/>
      <c r="AC200" s="674"/>
      <c r="AD200" s="674"/>
      <c r="AE200" s="674"/>
      <c r="AF200" s="674"/>
      <c r="AG200" s="674"/>
      <c r="AH200" s="674"/>
      <c r="AI200" s="674"/>
      <c r="AJ200" s="674"/>
      <c r="AK200" s="674"/>
      <c r="AL200" s="675"/>
    </row>
    <row r="201" spans="1:38" ht="12.95" customHeight="1">
      <c r="B201" s="673"/>
      <c r="C201" s="674"/>
      <c r="D201" s="674"/>
      <c r="E201" s="674"/>
      <c r="F201" s="674"/>
      <c r="G201" s="674"/>
      <c r="H201" s="674"/>
      <c r="I201" s="674"/>
      <c r="J201" s="674"/>
      <c r="K201" s="674"/>
      <c r="L201" s="674"/>
      <c r="M201" s="674"/>
      <c r="N201" s="674"/>
      <c r="O201" s="674"/>
      <c r="P201" s="674"/>
      <c r="Q201" s="674"/>
      <c r="R201" s="674"/>
      <c r="S201" s="675"/>
      <c r="T201" s="166"/>
      <c r="U201" s="673"/>
      <c r="V201" s="674"/>
      <c r="W201" s="674"/>
      <c r="X201" s="674"/>
      <c r="Y201" s="674"/>
      <c r="Z201" s="674"/>
      <c r="AA201" s="674"/>
      <c r="AB201" s="674"/>
      <c r="AC201" s="674"/>
      <c r="AD201" s="674"/>
      <c r="AE201" s="674"/>
      <c r="AF201" s="674"/>
      <c r="AG201" s="674"/>
      <c r="AH201" s="674"/>
      <c r="AI201" s="674"/>
      <c r="AJ201" s="674"/>
      <c r="AK201" s="674"/>
      <c r="AL201" s="675"/>
    </row>
    <row r="202" spans="1:38" ht="12.95" customHeight="1">
      <c r="B202" s="673"/>
      <c r="C202" s="674"/>
      <c r="D202" s="674"/>
      <c r="E202" s="674"/>
      <c r="F202" s="674"/>
      <c r="G202" s="674"/>
      <c r="H202" s="674"/>
      <c r="I202" s="674"/>
      <c r="J202" s="674"/>
      <c r="K202" s="674"/>
      <c r="L202" s="674"/>
      <c r="M202" s="674"/>
      <c r="N202" s="674"/>
      <c r="O202" s="674"/>
      <c r="P202" s="674"/>
      <c r="Q202" s="674"/>
      <c r="R202" s="674"/>
      <c r="S202" s="675"/>
      <c r="T202" s="166"/>
      <c r="U202" s="673"/>
      <c r="V202" s="674"/>
      <c r="W202" s="674"/>
      <c r="X202" s="674"/>
      <c r="Y202" s="674"/>
      <c r="Z202" s="674"/>
      <c r="AA202" s="674"/>
      <c r="AB202" s="674"/>
      <c r="AC202" s="674"/>
      <c r="AD202" s="674"/>
      <c r="AE202" s="674"/>
      <c r="AF202" s="674"/>
      <c r="AG202" s="674"/>
      <c r="AH202" s="674"/>
      <c r="AI202" s="674"/>
      <c r="AJ202" s="674"/>
      <c r="AK202" s="674"/>
      <c r="AL202" s="675"/>
    </row>
    <row r="203" spans="1:38" ht="12.95" customHeight="1">
      <c r="B203" s="673"/>
      <c r="C203" s="674"/>
      <c r="D203" s="674"/>
      <c r="E203" s="674"/>
      <c r="F203" s="674"/>
      <c r="G203" s="674"/>
      <c r="H203" s="674"/>
      <c r="I203" s="674"/>
      <c r="J203" s="674"/>
      <c r="K203" s="674"/>
      <c r="L203" s="674"/>
      <c r="M203" s="674"/>
      <c r="N203" s="674"/>
      <c r="O203" s="674"/>
      <c r="P203" s="674"/>
      <c r="Q203" s="674"/>
      <c r="R203" s="674"/>
      <c r="S203" s="675"/>
      <c r="T203" s="166"/>
      <c r="U203" s="673"/>
      <c r="V203" s="674"/>
      <c r="W203" s="674"/>
      <c r="X203" s="674"/>
      <c r="Y203" s="674"/>
      <c r="Z203" s="674"/>
      <c r="AA203" s="674"/>
      <c r="AB203" s="674"/>
      <c r="AC203" s="674"/>
      <c r="AD203" s="674"/>
      <c r="AE203" s="674"/>
      <c r="AF203" s="674"/>
      <c r="AG203" s="674"/>
      <c r="AH203" s="674"/>
      <c r="AI203" s="674"/>
      <c r="AJ203" s="674"/>
      <c r="AK203" s="674"/>
      <c r="AL203" s="675"/>
    </row>
    <row r="204" spans="1:38" ht="12.95" customHeight="1">
      <c r="B204" s="673"/>
      <c r="C204" s="674"/>
      <c r="D204" s="674"/>
      <c r="E204" s="674"/>
      <c r="F204" s="674"/>
      <c r="G204" s="674"/>
      <c r="H204" s="674"/>
      <c r="I204" s="674"/>
      <c r="J204" s="674"/>
      <c r="K204" s="674"/>
      <c r="L204" s="674"/>
      <c r="M204" s="674"/>
      <c r="N204" s="674"/>
      <c r="O204" s="674"/>
      <c r="P204" s="674"/>
      <c r="Q204" s="674"/>
      <c r="R204" s="674"/>
      <c r="S204" s="675"/>
      <c r="T204" s="166"/>
      <c r="U204" s="673"/>
      <c r="V204" s="674"/>
      <c r="W204" s="674"/>
      <c r="X204" s="674"/>
      <c r="Y204" s="674"/>
      <c r="Z204" s="674"/>
      <c r="AA204" s="674"/>
      <c r="AB204" s="674"/>
      <c r="AC204" s="674"/>
      <c r="AD204" s="674"/>
      <c r="AE204" s="674"/>
      <c r="AF204" s="674"/>
      <c r="AG204" s="674"/>
      <c r="AH204" s="674"/>
      <c r="AI204" s="674"/>
      <c r="AJ204" s="674"/>
      <c r="AK204" s="674"/>
      <c r="AL204" s="675"/>
    </row>
    <row r="205" spans="1:38" ht="12.95" customHeight="1">
      <c r="B205" s="673"/>
      <c r="C205" s="674"/>
      <c r="D205" s="674"/>
      <c r="E205" s="674"/>
      <c r="F205" s="674"/>
      <c r="G205" s="674"/>
      <c r="H205" s="674"/>
      <c r="I205" s="674"/>
      <c r="J205" s="674"/>
      <c r="K205" s="674"/>
      <c r="L205" s="674"/>
      <c r="M205" s="674"/>
      <c r="N205" s="674"/>
      <c r="O205" s="674"/>
      <c r="P205" s="674"/>
      <c r="Q205" s="674"/>
      <c r="R205" s="674"/>
      <c r="S205" s="675"/>
      <c r="T205" s="166"/>
      <c r="U205" s="673"/>
      <c r="V205" s="674"/>
      <c r="W205" s="674"/>
      <c r="X205" s="674"/>
      <c r="Y205" s="674"/>
      <c r="Z205" s="674"/>
      <c r="AA205" s="674"/>
      <c r="AB205" s="674"/>
      <c r="AC205" s="674"/>
      <c r="AD205" s="674"/>
      <c r="AE205" s="674"/>
      <c r="AF205" s="674"/>
      <c r="AG205" s="674"/>
      <c r="AH205" s="674"/>
      <c r="AI205" s="674"/>
      <c r="AJ205" s="674"/>
      <c r="AK205" s="674"/>
      <c r="AL205" s="675"/>
    </row>
    <row r="206" spans="1:38" ht="12.95" customHeight="1">
      <c r="B206" s="673"/>
      <c r="C206" s="674"/>
      <c r="D206" s="674"/>
      <c r="E206" s="674"/>
      <c r="F206" s="674"/>
      <c r="G206" s="674"/>
      <c r="H206" s="674"/>
      <c r="I206" s="674"/>
      <c r="J206" s="674"/>
      <c r="K206" s="674"/>
      <c r="L206" s="674"/>
      <c r="M206" s="674"/>
      <c r="N206" s="674"/>
      <c r="O206" s="674"/>
      <c r="P206" s="674"/>
      <c r="Q206" s="674"/>
      <c r="R206" s="674"/>
      <c r="S206" s="675"/>
      <c r="T206" s="166"/>
      <c r="U206" s="673"/>
      <c r="V206" s="674"/>
      <c r="W206" s="674"/>
      <c r="X206" s="674"/>
      <c r="Y206" s="674"/>
      <c r="Z206" s="674"/>
      <c r="AA206" s="674"/>
      <c r="AB206" s="674"/>
      <c r="AC206" s="674"/>
      <c r="AD206" s="674"/>
      <c r="AE206" s="674"/>
      <c r="AF206" s="674"/>
      <c r="AG206" s="674"/>
      <c r="AH206" s="674"/>
      <c r="AI206" s="674"/>
      <c r="AJ206" s="674"/>
      <c r="AK206" s="674"/>
      <c r="AL206" s="675"/>
    </row>
    <row r="207" spans="1:38" ht="12.95" customHeight="1">
      <c r="B207" s="673"/>
      <c r="C207" s="674"/>
      <c r="D207" s="674"/>
      <c r="E207" s="674"/>
      <c r="F207" s="674"/>
      <c r="G207" s="674"/>
      <c r="H207" s="674"/>
      <c r="I207" s="674"/>
      <c r="J207" s="674"/>
      <c r="K207" s="674"/>
      <c r="L207" s="674"/>
      <c r="M207" s="674"/>
      <c r="N207" s="674"/>
      <c r="O207" s="674"/>
      <c r="P207" s="674"/>
      <c r="Q207" s="674"/>
      <c r="R207" s="674"/>
      <c r="S207" s="675"/>
      <c r="T207" s="166"/>
      <c r="U207" s="673"/>
      <c r="V207" s="674"/>
      <c r="W207" s="674"/>
      <c r="X207" s="674"/>
      <c r="Y207" s="674"/>
      <c r="Z207" s="674"/>
      <c r="AA207" s="674"/>
      <c r="AB207" s="674"/>
      <c r="AC207" s="674"/>
      <c r="AD207" s="674"/>
      <c r="AE207" s="674"/>
      <c r="AF207" s="674"/>
      <c r="AG207" s="674"/>
      <c r="AH207" s="674"/>
      <c r="AI207" s="674"/>
      <c r="AJ207" s="674"/>
      <c r="AK207" s="674"/>
      <c r="AL207" s="675"/>
    </row>
    <row r="208" spans="1:38" ht="12.95" customHeight="1">
      <c r="B208" s="676"/>
      <c r="C208" s="677"/>
      <c r="D208" s="677"/>
      <c r="E208" s="677"/>
      <c r="F208" s="677"/>
      <c r="G208" s="677"/>
      <c r="H208" s="677"/>
      <c r="I208" s="677"/>
      <c r="J208" s="677"/>
      <c r="K208" s="677"/>
      <c r="L208" s="677"/>
      <c r="M208" s="677"/>
      <c r="N208" s="677"/>
      <c r="O208" s="677"/>
      <c r="P208" s="677"/>
      <c r="Q208" s="677"/>
      <c r="R208" s="677"/>
      <c r="S208" s="678"/>
      <c r="T208" s="166"/>
      <c r="U208" s="676"/>
      <c r="V208" s="677"/>
      <c r="W208" s="677"/>
      <c r="X208" s="677"/>
      <c r="Y208" s="677"/>
      <c r="Z208" s="677"/>
      <c r="AA208" s="677"/>
      <c r="AB208" s="677"/>
      <c r="AC208" s="677"/>
      <c r="AD208" s="677"/>
      <c r="AE208" s="677"/>
      <c r="AF208" s="677"/>
      <c r="AG208" s="677"/>
      <c r="AH208" s="677"/>
      <c r="AI208" s="677"/>
      <c r="AJ208" s="677"/>
      <c r="AK208" s="677"/>
      <c r="AL208" s="678"/>
    </row>
    <row r="209" spans="1:38" ht="12.95" customHeight="1">
      <c r="B209" s="165"/>
      <c r="C209" s="165"/>
      <c r="D209" s="165"/>
      <c r="E209" s="165"/>
      <c r="F209" s="165"/>
      <c r="G209" s="165"/>
      <c r="H209" s="165"/>
      <c r="I209" s="165"/>
      <c r="J209" s="165"/>
      <c r="K209" s="165"/>
      <c r="L209" s="165"/>
      <c r="M209" s="165"/>
      <c r="N209" s="165"/>
      <c r="O209" s="165"/>
      <c r="P209" s="165"/>
      <c r="Q209" s="165"/>
      <c r="R209" s="165"/>
      <c r="S209" s="165"/>
      <c r="T209" s="166"/>
      <c r="U209" s="165"/>
      <c r="V209" s="165"/>
      <c r="W209" s="165"/>
      <c r="X209" s="165"/>
      <c r="Y209" s="165"/>
      <c r="Z209" s="165"/>
      <c r="AA209" s="165"/>
      <c r="AB209" s="165"/>
      <c r="AC209" s="165"/>
      <c r="AD209" s="165"/>
      <c r="AE209" s="165"/>
      <c r="AF209" s="165"/>
      <c r="AG209" s="165"/>
      <c r="AH209" s="165"/>
      <c r="AI209" s="165"/>
      <c r="AJ209" s="165"/>
      <c r="AK209" s="165"/>
      <c r="AL209" s="165"/>
    </row>
    <row r="210" spans="1:38" ht="21.95" customHeight="1">
      <c r="A210" s="9"/>
      <c r="B210" s="666" t="s">
        <v>421</v>
      </c>
      <c r="C210" s="666"/>
      <c r="D210" s="666"/>
      <c r="E210" s="666"/>
      <c r="F210" s="679"/>
      <c r="G210" s="680"/>
      <c r="H210" s="680"/>
      <c r="I210" s="680"/>
      <c r="J210" s="680"/>
      <c r="K210" s="680"/>
      <c r="L210" s="680"/>
      <c r="M210" s="680"/>
      <c r="N210" s="680"/>
      <c r="O210" s="680"/>
      <c r="P210" s="680"/>
      <c r="Q210" s="680"/>
      <c r="R210" s="680"/>
      <c r="S210" s="681"/>
      <c r="T210" s="162"/>
      <c r="U210" s="666" t="s">
        <v>421</v>
      </c>
      <c r="V210" s="666"/>
      <c r="W210" s="666"/>
      <c r="X210" s="666"/>
      <c r="Y210" s="679"/>
      <c r="Z210" s="680"/>
      <c r="AA210" s="680"/>
      <c r="AB210" s="680"/>
      <c r="AC210" s="680"/>
      <c r="AD210" s="680"/>
      <c r="AE210" s="680"/>
      <c r="AF210" s="680"/>
      <c r="AG210" s="680"/>
      <c r="AH210" s="680"/>
      <c r="AI210" s="680"/>
      <c r="AJ210" s="680"/>
      <c r="AK210" s="680"/>
      <c r="AL210" s="681"/>
    </row>
    <row r="211" spans="1:38" ht="21.95" customHeight="1">
      <c r="B211" s="666" t="s">
        <v>52</v>
      </c>
      <c r="C211" s="666"/>
      <c r="D211" s="666"/>
      <c r="E211" s="666"/>
      <c r="F211" s="667"/>
      <c r="G211" s="668"/>
      <c r="H211" s="668"/>
      <c r="I211" s="668"/>
      <c r="J211" s="668"/>
      <c r="K211" s="668"/>
      <c r="L211" s="668"/>
      <c r="M211" s="668"/>
      <c r="N211" s="668"/>
      <c r="O211" s="668"/>
      <c r="P211" s="668"/>
      <c r="Q211" s="668"/>
      <c r="R211" s="668"/>
      <c r="S211" s="669"/>
      <c r="T211" s="162"/>
      <c r="U211" s="666" t="s">
        <v>52</v>
      </c>
      <c r="V211" s="666"/>
      <c r="W211" s="666"/>
      <c r="X211" s="666"/>
      <c r="Y211" s="667"/>
      <c r="Z211" s="668"/>
      <c r="AA211" s="668"/>
      <c r="AB211" s="668"/>
      <c r="AC211" s="668"/>
      <c r="AD211" s="668"/>
      <c r="AE211" s="668"/>
      <c r="AF211" s="668"/>
      <c r="AG211" s="668"/>
      <c r="AH211" s="668"/>
      <c r="AI211" s="668"/>
      <c r="AJ211" s="668"/>
      <c r="AK211" s="668"/>
      <c r="AL211" s="669"/>
    </row>
    <row r="212" spans="1:38" ht="12.95" customHeight="1">
      <c r="B212" s="670" t="s">
        <v>746</v>
      </c>
      <c r="C212" s="671"/>
      <c r="D212" s="671"/>
      <c r="E212" s="671"/>
      <c r="F212" s="671"/>
      <c r="G212" s="671"/>
      <c r="H212" s="671"/>
      <c r="I212" s="671"/>
      <c r="J212" s="671"/>
      <c r="K212" s="671"/>
      <c r="L212" s="671"/>
      <c r="M212" s="671"/>
      <c r="N212" s="671"/>
      <c r="O212" s="671"/>
      <c r="P212" s="671"/>
      <c r="Q212" s="671"/>
      <c r="R212" s="671"/>
      <c r="S212" s="672"/>
      <c r="T212" s="166"/>
      <c r="U212" s="670" t="s">
        <v>746</v>
      </c>
      <c r="V212" s="671"/>
      <c r="W212" s="671"/>
      <c r="X212" s="671"/>
      <c r="Y212" s="671"/>
      <c r="Z212" s="671"/>
      <c r="AA212" s="671"/>
      <c r="AB212" s="671"/>
      <c r="AC212" s="671"/>
      <c r="AD212" s="671"/>
      <c r="AE212" s="671"/>
      <c r="AF212" s="671"/>
      <c r="AG212" s="671"/>
      <c r="AH212" s="671"/>
      <c r="AI212" s="671"/>
      <c r="AJ212" s="671"/>
      <c r="AK212" s="671"/>
      <c r="AL212" s="672"/>
    </row>
    <row r="213" spans="1:38" ht="12.95" customHeight="1">
      <c r="B213" s="673"/>
      <c r="C213" s="674"/>
      <c r="D213" s="674"/>
      <c r="E213" s="674"/>
      <c r="F213" s="674"/>
      <c r="G213" s="674"/>
      <c r="H213" s="674"/>
      <c r="I213" s="674"/>
      <c r="J213" s="674"/>
      <c r="K213" s="674"/>
      <c r="L213" s="674"/>
      <c r="M213" s="674"/>
      <c r="N213" s="674"/>
      <c r="O213" s="674"/>
      <c r="P213" s="674"/>
      <c r="Q213" s="674"/>
      <c r="R213" s="674"/>
      <c r="S213" s="675"/>
      <c r="T213" s="166"/>
      <c r="U213" s="673"/>
      <c r="V213" s="674"/>
      <c r="W213" s="674"/>
      <c r="X213" s="674"/>
      <c r="Y213" s="674"/>
      <c r="Z213" s="674"/>
      <c r="AA213" s="674"/>
      <c r="AB213" s="674"/>
      <c r="AC213" s="674"/>
      <c r="AD213" s="674"/>
      <c r="AE213" s="674"/>
      <c r="AF213" s="674"/>
      <c r="AG213" s="674"/>
      <c r="AH213" s="674"/>
      <c r="AI213" s="674"/>
      <c r="AJ213" s="674"/>
      <c r="AK213" s="674"/>
      <c r="AL213" s="675"/>
    </row>
    <row r="214" spans="1:38" ht="12.95" customHeight="1">
      <c r="B214" s="673"/>
      <c r="C214" s="674"/>
      <c r="D214" s="674"/>
      <c r="E214" s="674"/>
      <c r="F214" s="674"/>
      <c r="G214" s="674"/>
      <c r="H214" s="674"/>
      <c r="I214" s="674"/>
      <c r="J214" s="674"/>
      <c r="K214" s="674"/>
      <c r="L214" s="674"/>
      <c r="M214" s="674"/>
      <c r="N214" s="674"/>
      <c r="O214" s="674"/>
      <c r="P214" s="674"/>
      <c r="Q214" s="674"/>
      <c r="R214" s="674"/>
      <c r="S214" s="675"/>
      <c r="T214" s="166"/>
      <c r="U214" s="673"/>
      <c r="V214" s="674"/>
      <c r="W214" s="674"/>
      <c r="X214" s="674"/>
      <c r="Y214" s="674"/>
      <c r="Z214" s="674"/>
      <c r="AA214" s="674"/>
      <c r="AB214" s="674"/>
      <c r="AC214" s="674"/>
      <c r="AD214" s="674"/>
      <c r="AE214" s="674"/>
      <c r="AF214" s="674"/>
      <c r="AG214" s="674"/>
      <c r="AH214" s="674"/>
      <c r="AI214" s="674"/>
      <c r="AJ214" s="674"/>
      <c r="AK214" s="674"/>
      <c r="AL214" s="675"/>
    </row>
    <row r="215" spans="1:38" ht="12.95" customHeight="1">
      <c r="B215" s="673"/>
      <c r="C215" s="674"/>
      <c r="D215" s="674"/>
      <c r="E215" s="674"/>
      <c r="F215" s="674"/>
      <c r="G215" s="674"/>
      <c r="H215" s="674"/>
      <c r="I215" s="674"/>
      <c r="J215" s="674"/>
      <c r="K215" s="674"/>
      <c r="L215" s="674"/>
      <c r="M215" s="674"/>
      <c r="N215" s="674"/>
      <c r="O215" s="674"/>
      <c r="P215" s="674"/>
      <c r="Q215" s="674"/>
      <c r="R215" s="674"/>
      <c r="S215" s="675"/>
      <c r="T215" s="166"/>
      <c r="U215" s="673"/>
      <c r="V215" s="674"/>
      <c r="W215" s="674"/>
      <c r="X215" s="674"/>
      <c r="Y215" s="674"/>
      <c r="Z215" s="674"/>
      <c r="AA215" s="674"/>
      <c r="AB215" s="674"/>
      <c r="AC215" s="674"/>
      <c r="AD215" s="674"/>
      <c r="AE215" s="674"/>
      <c r="AF215" s="674"/>
      <c r="AG215" s="674"/>
      <c r="AH215" s="674"/>
      <c r="AI215" s="674"/>
      <c r="AJ215" s="674"/>
      <c r="AK215" s="674"/>
      <c r="AL215" s="675"/>
    </row>
    <row r="216" spans="1:38" ht="12.95" customHeight="1">
      <c r="B216" s="673"/>
      <c r="C216" s="674"/>
      <c r="D216" s="674"/>
      <c r="E216" s="674"/>
      <c r="F216" s="674"/>
      <c r="G216" s="674"/>
      <c r="H216" s="674"/>
      <c r="I216" s="674"/>
      <c r="J216" s="674"/>
      <c r="K216" s="674"/>
      <c r="L216" s="674"/>
      <c r="M216" s="674"/>
      <c r="N216" s="674"/>
      <c r="O216" s="674"/>
      <c r="P216" s="674"/>
      <c r="Q216" s="674"/>
      <c r="R216" s="674"/>
      <c r="S216" s="675"/>
      <c r="T216" s="166"/>
      <c r="U216" s="673"/>
      <c r="V216" s="674"/>
      <c r="W216" s="674"/>
      <c r="X216" s="674"/>
      <c r="Y216" s="674"/>
      <c r="Z216" s="674"/>
      <c r="AA216" s="674"/>
      <c r="AB216" s="674"/>
      <c r="AC216" s="674"/>
      <c r="AD216" s="674"/>
      <c r="AE216" s="674"/>
      <c r="AF216" s="674"/>
      <c r="AG216" s="674"/>
      <c r="AH216" s="674"/>
      <c r="AI216" s="674"/>
      <c r="AJ216" s="674"/>
      <c r="AK216" s="674"/>
      <c r="AL216" s="675"/>
    </row>
    <row r="217" spans="1:38" ht="12.95" customHeight="1">
      <c r="B217" s="673"/>
      <c r="C217" s="674"/>
      <c r="D217" s="674"/>
      <c r="E217" s="674"/>
      <c r="F217" s="674"/>
      <c r="G217" s="674"/>
      <c r="H217" s="674"/>
      <c r="I217" s="674"/>
      <c r="J217" s="674"/>
      <c r="K217" s="674"/>
      <c r="L217" s="674"/>
      <c r="M217" s="674"/>
      <c r="N217" s="674"/>
      <c r="O217" s="674"/>
      <c r="P217" s="674"/>
      <c r="Q217" s="674"/>
      <c r="R217" s="674"/>
      <c r="S217" s="675"/>
      <c r="T217" s="166"/>
      <c r="U217" s="673"/>
      <c r="V217" s="674"/>
      <c r="W217" s="674"/>
      <c r="X217" s="674"/>
      <c r="Y217" s="674"/>
      <c r="Z217" s="674"/>
      <c r="AA217" s="674"/>
      <c r="AB217" s="674"/>
      <c r="AC217" s="674"/>
      <c r="AD217" s="674"/>
      <c r="AE217" s="674"/>
      <c r="AF217" s="674"/>
      <c r="AG217" s="674"/>
      <c r="AH217" s="674"/>
      <c r="AI217" s="674"/>
      <c r="AJ217" s="674"/>
      <c r="AK217" s="674"/>
      <c r="AL217" s="675"/>
    </row>
    <row r="218" spans="1:38" ht="12.95" customHeight="1">
      <c r="B218" s="673"/>
      <c r="C218" s="674"/>
      <c r="D218" s="674"/>
      <c r="E218" s="674"/>
      <c r="F218" s="674"/>
      <c r="G218" s="674"/>
      <c r="H218" s="674"/>
      <c r="I218" s="674"/>
      <c r="J218" s="674"/>
      <c r="K218" s="674"/>
      <c r="L218" s="674"/>
      <c r="M218" s="674"/>
      <c r="N218" s="674"/>
      <c r="O218" s="674"/>
      <c r="P218" s="674"/>
      <c r="Q218" s="674"/>
      <c r="R218" s="674"/>
      <c r="S218" s="675"/>
      <c r="T218" s="166"/>
      <c r="U218" s="673"/>
      <c r="V218" s="674"/>
      <c r="W218" s="674"/>
      <c r="X218" s="674"/>
      <c r="Y218" s="674"/>
      <c r="Z218" s="674"/>
      <c r="AA218" s="674"/>
      <c r="AB218" s="674"/>
      <c r="AC218" s="674"/>
      <c r="AD218" s="674"/>
      <c r="AE218" s="674"/>
      <c r="AF218" s="674"/>
      <c r="AG218" s="674"/>
      <c r="AH218" s="674"/>
      <c r="AI218" s="674"/>
      <c r="AJ218" s="674"/>
      <c r="AK218" s="674"/>
      <c r="AL218" s="675"/>
    </row>
    <row r="219" spans="1:38" ht="12.95" customHeight="1">
      <c r="B219" s="673"/>
      <c r="C219" s="674"/>
      <c r="D219" s="674"/>
      <c r="E219" s="674"/>
      <c r="F219" s="674"/>
      <c r="G219" s="674"/>
      <c r="H219" s="674"/>
      <c r="I219" s="674"/>
      <c r="J219" s="674"/>
      <c r="K219" s="674"/>
      <c r="L219" s="674"/>
      <c r="M219" s="674"/>
      <c r="N219" s="674"/>
      <c r="O219" s="674"/>
      <c r="P219" s="674"/>
      <c r="Q219" s="674"/>
      <c r="R219" s="674"/>
      <c r="S219" s="675"/>
      <c r="T219" s="166"/>
      <c r="U219" s="673"/>
      <c r="V219" s="674"/>
      <c r="W219" s="674"/>
      <c r="X219" s="674"/>
      <c r="Y219" s="674"/>
      <c r="Z219" s="674"/>
      <c r="AA219" s="674"/>
      <c r="AB219" s="674"/>
      <c r="AC219" s="674"/>
      <c r="AD219" s="674"/>
      <c r="AE219" s="674"/>
      <c r="AF219" s="674"/>
      <c r="AG219" s="674"/>
      <c r="AH219" s="674"/>
      <c r="AI219" s="674"/>
      <c r="AJ219" s="674"/>
      <c r="AK219" s="674"/>
      <c r="AL219" s="675"/>
    </row>
    <row r="220" spans="1:38" ht="12.95" customHeight="1">
      <c r="B220" s="673"/>
      <c r="C220" s="674"/>
      <c r="D220" s="674"/>
      <c r="E220" s="674"/>
      <c r="F220" s="674"/>
      <c r="G220" s="674"/>
      <c r="H220" s="674"/>
      <c r="I220" s="674"/>
      <c r="J220" s="674"/>
      <c r="K220" s="674"/>
      <c r="L220" s="674"/>
      <c r="M220" s="674"/>
      <c r="N220" s="674"/>
      <c r="O220" s="674"/>
      <c r="P220" s="674"/>
      <c r="Q220" s="674"/>
      <c r="R220" s="674"/>
      <c r="S220" s="675"/>
      <c r="T220" s="166"/>
      <c r="U220" s="673"/>
      <c r="V220" s="674"/>
      <c r="W220" s="674"/>
      <c r="X220" s="674"/>
      <c r="Y220" s="674"/>
      <c r="Z220" s="674"/>
      <c r="AA220" s="674"/>
      <c r="AB220" s="674"/>
      <c r="AC220" s="674"/>
      <c r="AD220" s="674"/>
      <c r="AE220" s="674"/>
      <c r="AF220" s="674"/>
      <c r="AG220" s="674"/>
      <c r="AH220" s="674"/>
      <c r="AI220" s="674"/>
      <c r="AJ220" s="674"/>
      <c r="AK220" s="674"/>
      <c r="AL220" s="675"/>
    </row>
    <row r="221" spans="1:38" ht="12.95" customHeight="1">
      <c r="B221" s="673"/>
      <c r="C221" s="674"/>
      <c r="D221" s="674"/>
      <c r="E221" s="674"/>
      <c r="F221" s="674"/>
      <c r="G221" s="674"/>
      <c r="H221" s="674"/>
      <c r="I221" s="674"/>
      <c r="J221" s="674"/>
      <c r="K221" s="674"/>
      <c r="L221" s="674"/>
      <c r="M221" s="674"/>
      <c r="N221" s="674"/>
      <c r="O221" s="674"/>
      <c r="P221" s="674"/>
      <c r="Q221" s="674"/>
      <c r="R221" s="674"/>
      <c r="S221" s="675"/>
      <c r="T221" s="166"/>
      <c r="U221" s="673"/>
      <c r="V221" s="674"/>
      <c r="W221" s="674"/>
      <c r="X221" s="674"/>
      <c r="Y221" s="674"/>
      <c r="Z221" s="674"/>
      <c r="AA221" s="674"/>
      <c r="AB221" s="674"/>
      <c r="AC221" s="674"/>
      <c r="AD221" s="674"/>
      <c r="AE221" s="674"/>
      <c r="AF221" s="674"/>
      <c r="AG221" s="674"/>
      <c r="AH221" s="674"/>
      <c r="AI221" s="674"/>
      <c r="AJ221" s="674"/>
      <c r="AK221" s="674"/>
      <c r="AL221" s="675"/>
    </row>
    <row r="222" spans="1:38" ht="12.95" customHeight="1">
      <c r="B222" s="673"/>
      <c r="C222" s="674"/>
      <c r="D222" s="674"/>
      <c r="E222" s="674"/>
      <c r="F222" s="674"/>
      <c r="G222" s="674"/>
      <c r="H222" s="674"/>
      <c r="I222" s="674"/>
      <c r="J222" s="674"/>
      <c r="K222" s="674"/>
      <c r="L222" s="674"/>
      <c r="M222" s="674"/>
      <c r="N222" s="674"/>
      <c r="O222" s="674"/>
      <c r="P222" s="674"/>
      <c r="Q222" s="674"/>
      <c r="R222" s="674"/>
      <c r="S222" s="675"/>
      <c r="T222" s="166"/>
      <c r="U222" s="673"/>
      <c r="V222" s="674"/>
      <c r="W222" s="674"/>
      <c r="X222" s="674"/>
      <c r="Y222" s="674"/>
      <c r="Z222" s="674"/>
      <c r="AA222" s="674"/>
      <c r="AB222" s="674"/>
      <c r="AC222" s="674"/>
      <c r="AD222" s="674"/>
      <c r="AE222" s="674"/>
      <c r="AF222" s="674"/>
      <c r="AG222" s="674"/>
      <c r="AH222" s="674"/>
      <c r="AI222" s="674"/>
      <c r="AJ222" s="674"/>
      <c r="AK222" s="674"/>
      <c r="AL222" s="675"/>
    </row>
    <row r="223" spans="1:38" ht="12.95" customHeight="1">
      <c r="B223" s="673"/>
      <c r="C223" s="674"/>
      <c r="D223" s="674"/>
      <c r="E223" s="674"/>
      <c r="F223" s="674"/>
      <c r="G223" s="674"/>
      <c r="H223" s="674"/>
      <c r="I223" s="674"/>
      <c r="J223" s="674"/>
      <c r="K223" s="674"/>
      <c r="L223" s="674"/>
      <c r="M223" s="674"/>
      <c r="N223" s="674"/>
      <c r="O223" s="674"/>
      <c r="P223" s="674"/>
      <c r="Q223" s="674"/>
      <c r="R223" s="674"/>
      <c r="S223" s="675"/>
      <c r="T223" s="166"/>
      <c r="U223" s="673"/>
      <c r="V223" s="674"/>
      <c r="W223" s="674"/>
      <c r="X223" s="674"/>
      <c r="Y223" s="674"/>
      <c r="Z223" s="674"/>
      <c r="AA223" s="674"/>
      <c r="AB223" s="674"/>
      <c r="AC223" s="674"/>
      <c r="AD223" s="674"/>
      <c r="AE223" s="674"/>
      <c r="AF223" s="674"/>
      <c r="AG223" s="674"/>
      <c r="AH223" s="674"/>
      <c r="AI223" s="674"/>
      <c r="AJ223" s="674"/>
      <c r="AK223" s="674"/>
      <c r="AL223" s="675"/>
    </row>
    <row r="224" spans="1:38" ht="12.95" customHeight="1">
      <c r="B224" s="673"/>
      <c r="C224" s="674"/>
      <c r="D224" s="674"/>
      <c r="E224" s="674"/>
      <c r="F224" s="674"/>
      <c r="G224" s="674"/>
      <c r="H224" s="674"/>
      <c r="I224" s="674"/>
      <c r="J224" s="674"/>
      <c r="K224" s="674"/>
      <c r="L224" s="674"/>
      <c r="M224" s="674"/>
      <c r="N224" s="674"/>
      <c r="O224" s="674"/>
      <c r="P224" s="674"/>
      <c r="Q224" s="674"/>
      <c r="R224" s="674"/>
      <c r="S224" s="675"/>
      <c r="T224" s="166"/>
      <c r="U224" s="673"/>
      <c r="V224" s="674"/>
      <c r="W224" s="674"/>
      <c r="X224" s="674"/>
      <c r="Y224" s="674"/>
      <c r="Z224" s="674"/>
      <c r="AA224" s="674"/>
      <c r="AB224" s="674"/>
      <c r="AC224" s="674"/>
      <c r="AD224" s="674"/>
      <c r="AE224" s="674"/>
      <c r="AF224" s="674"/>
      <c r="AG224" s="674"/>
      <c r="AH224" s="674"/>
      <c r="AI224" s="674"/>
      <c r="AJ224" s="674"/>
      <c r="AK224" s="674"/>
      <c r="AL224" s="675"/>
    </row>
    <row r="225" spans="1:38" ht="12.95" customHeight="1">
      <c r="B225" s="673"/>
      <c r="C225" s="674"/>
      <c r="D225" s="674"/>
      <c r="E225" s="674"/>
      <c r="F225" s="674"/>
      <c r="G225" s="674"/>
      <c r="H225" s="674"/>
      <c r="I225" s="674"/>
      <c r="J225" s="674"/>
      <c r="K225" s="674"/>
      <c r="L225" s="674"/>
      <c r="M225" s="674"/>
      <c r="N225" s="674"/>
      <c r="O225" s="674"/>
      <c r="P225" s="674"/>
      <c r="Q225" s="674"/>
      <c r="R225" s="674"/>
      <c r="S225" s="675"/>
      <c r="T225" s="166"/>
      <c r="U225" s="673"/>
      <c r="V225" s="674"/>
      <c r="W225" s="674"/>
      <c r="X225" s="674"/>
      <c r="Y225" s="674"/>
      <c r="Z225" s="674"/>
      <c r="AA225" s="674"/>
      <c r="AB225" s="674"/>
      <c r="AC225" s="674"/>
      <c r="AD225" s="674"/>
      <c r="AE225" s="674"/>
      <c r="AF225" s="674"/>
      <c r="AG225" s="674"/>
      <c r="AH225" s="674"/>
      <c r="AI225" s="674"/>
      <c r="AJ225" s="674"/>
      <c r="AK225" s="674"/>
      <c r="AL225" s="675"/>
    </row>
    <row r="226" spans="1:38" ht="12.95" customHeight="1">
      <c r="B226" s="673"/>
      <c r="C226" s="674"/>
      <c r="D226" s="674"/>
      <c r="E226" s="674"/>
      <c r="F226" s="674"/>
      <c r="G226" s="674"/>
      <c r="H226" s="674"/>
      <c r="I226" s="674"/>
      <c r="J226" s="674"/>
      <c r="K226" s="674"/>
      <c r="L226" s="674"/>
      <c r="M226" s="674"/>
      <c r="N226" s="674"/>
      <c r="O226" s="674"/>
      <c r="P226" s="674"/>
      <c r="Q226" s="674"/>
      <c r="R226" s="674"/>
      <c r="S226" s="675"/>
      <c r="T226" s="166"/>
      <c r="U226" s="673"/>
      <c r="V226" s="674"/>
      <c r="W226" s="674"/>
      <c r="X226" s="674"/>
      <c r="Y226" s="674"/>
      <c r="Z226" s="674"/>
      <c r="AA226" s="674"/>
      <c r="AB226" s="674"/>
      <c r="AC226" s="674"/>
      <c r="AD226" s="674"/>
      <c r="AE226" s="674"/>
      <c r="AF226" s="674"/>
      <c r="AG226" s="674"/>
      <c r="AH226" s="674"/>
      <c r="AI226" s="674"/>
      <c r="AJ226" s="674"/>
      <c r="AK226" s="674"/>
      <c r="AL226" s="675"/>
    </row>
    <row r="227" spans="1:38" ht="12.95" customHeight="1">
      <c r="B227" s="676"/>
      <c r="C227" s="677"/>
      <c r="D227" s="677"/>
      <c r="E227" s="677"/>
      <c r="F227" s="677"/>
      <c r="G227" s="677"/>
      <c r="H227" s="677"/>
      <c r="I227" s="677"/>
      <c r="J227" s="677"/>
      <c r="K227" s="677"/>
      <c r="L227" s="677"/>
      <c r="M227" s="677"/>
      <c r="N227" s="677"/>
      <c r="O227" s="677"/>
      <c r="P227" s="677"/>
      <c r="Q227" s="677"/>
      <c r="R227" s="677"/>
      <c r="S227" s="678"/>
      <c r="T227" s="166"/>
      <c r="U227" s="676"/>
      <c r="V227" s="677"/>
      <c r="W227" s="677"/>
      <c r="X227" s="677"/>
      <c r="Y227" s="677"/>
      <c r="Z227" s="677"/>
      <c r="AA227" s="677"/>
      <c r="AB227" s="677"/>
      <c r="AC227" s="677"/>
      <c r="AD227" s="677"/>
      <c r="AE227" s="677"/>
      <c r="AF227" s="677"/>
      <c r="AG227" s="677"/>
      <c r="AH227" s="677"/>
      <c r="AI227" s="677"/>
      <c r="AJ227" s="677"/>
      <c r="AK227" s="677"/>
      <c r="AL227" s="678"/>
    </row>
    <row r="228" spans="1:38" ht="12.95" customHeight="1">
      <c r="B228" s="167"/>
      <c r="C228" s="167"/>
      <c r="D228" s="167"/>
      <c r="E228" s="167"/>
      <c r="F228" s="167"/>
      <c r="G228" s="167"/>
      <c r="H228" s="167"/>
      <c r="I228" s="167"/>
      <c r="J228" s="167"/>
      <c r="K228" s="167"/>
      <c r="L228" s="167"/>
      <c r="M228" s="167"/>
      <c r="N228" s="167"/>
      <c r="O228" s="167"/>
      <c r="P228" s="167"/>
      <c r="Q228" s="167"/>
      <c r="R228" s="167"/>
      <c r="S228" s="167"/>
      <c r="T228" s="167"/>
      <c r="U228" s="167"/>
      <c r="V228" s="167"/>
      <c r="W228" s="167"/>
      <c r="X228" s="167"/>
      <c r="Y228" s="167"/>
      <c r="Z228" s="167"/>
      <c r="AA228" s="167"/>
      <c r="AB228" s="167"/>
      <c r="AC228" s="167"/>
      <c r="AD228" s="167"/>
      <c r="AE228" s="167"/>
      <c r="AF228" s="167"/>
      <c r="AG228" s="167"/>
      <c r="AH228" s="167"/>
      <c r="AI228" s="167"/>
      <c r="AJ228" s="167"/>
      <c r="AK228" s="167"/>
      <c r="AL228" s="167"/>
    </row>
    <row r="229" spans="1:38" ht="21.95" customHeight="1">
      <c r="B229" s="666" t="s">
        <v>421</v>
      </c>
      <c r="C229" s="666"/>
      <c r="D229" s="666"/>
      <c r="E229" s="666"/>
      <c r="F229" s="679"/>
      <c r="G229" s="680"/>
      <c r="H229" s="680"/>
      <c r="I229" s="680"/>
      <c r="J229" s="680"/>
      <c r="K229" s="680"/>
      <c r="L229" s="680"/>
      <c r="M229" s="680"/>
      <c r="N229" s="680"/>
      <c r="O229" s="680"/>
      <c r="P229" s="680"/>
      <c r="Q229" s="680"/>
      <c r="R229" s="680"/>
      <c r="S229" s="681"/>
      <c r="T229" s="162"/>
      <c r="U229" s="666" t="s">
        <v>421</v>
      </c>
      <c r="V229" s="666"/>
      <c r="W229" s="666"/>
      <c r="X229" s="666"/>
      <c r="Y229" s="679"/>
      <c r="Z229" s="680"/>
      <c r="AA229" s="680"/>
      <c r="AB229" s="680"/>
      <c r="AC229" s="680"/>
      <c r="AD229" s="680"/>
      <c r="AE229" s="680"/>
      <c r="AF229" s="680"/>
      <c r="AG229" s="680"/>
      <c r="AH229" s="680"/>
      <c r="AI229" s="680"/>
      <c r="AJ229" s="680"/>
      <c r="AK229" s="680"/>
      <c r="AL229" s="681"/>
    </row>
    <row r="230" spans="1:38" ht="21.95" customHeight="1">
      <c r="B230" s="666" t="s">
        <v>52</v>
      </c>
      <c r="C230" s="666"/>
      <c r="D230" s="666"/>
      <c r="E230" s="666"/>
      <c r="F230" s="667"/>
      <c r="G230" s="668"/>
      <c r="H230" s="668"/>
      <c r="I230" s="668"/>
      <c r="J230" s="668"/>
      <c r="K230" s="668"/>
      <c r="L230" s="668"/>
      <c r="M230" s="668"/>
      <c r="N230" s="668"/>
      <c r="O230" s="668"/>
      <c r="P230" s="668"/>
      <c r="Q230" s="668"/>
      <c r="R230" s="668"/>
      <c r="S230" s="669"/>
      <c r="T230" s="162"/>
      <c r="U230" s="666" t="s">
        <v>52</v>
      </c>
      <c r="V230" s="666"/>
      <c r="W230" s="666"/>
      <c r="X230" s="666"/>
      <c r="Y230" s="667"/>
      <c r="Z230" s="668"/>
      <c r="AA230" s="668"/>
      <c r="AB230" s="668"/>
      <c r="AC230" s="668"/>
      <c r="AD230" s="668"/>
      <c r="AE230" s="668"/>
      <c r="AF230" s="668"/>
      <c r="AG230" s="668"/>
      <c r="AH230" s="668"/>
      <c r="AI230" s="668"/>
      <c r="AJ230" s="668"/>
      <c r="AK230" s="668"/>
      <c r="AL230" s="669"/>
    </row>
    <row r="231" spans="1:38" ht="12.95" customHeight="1">
      <c r="B231" s="670" t="s">
        <v>746</v>
      </c>
      <c r="C231" s="671"/>
      <c r="D231" s="671"/>
      <c r="E231" s="671"/>
      <c r="F231" s="671"/>
      <c r="G231" s="671"/>
      <c r="H231" s="671"/>
      <c r="I231" s="671"/>
      <c r="J231" s="671"/>
      <c r="K231" s="671"/>
      <c r="L231" s="671"/>
      <c r="M231" s="671"/>
      <c r="N231" s="671"/>
      <c r="O231" s="671"/>
      <c r="P231" s="671"/>
      <c r="Q231" s="671"/>
      <c r="R231" s="671"/>
      <c r="S231" s="672"/>
      <c r="T231" s="166"/>
      <c r="U231" s="670" t="s">
        <v>746</v>
      </c>
      <c r="V231" s="671"/>
      <c r="W231" s="671"/>
      <c r="X231" s="671"/>
      <c r="Y231" s="671"/>
      <c r="Z231" s="671"/>
      <c r="AA231" s="671"/>
      <c r="AB231" s="671"/>
      <c r="AC231" s="671"/>
      <c r="AD231" s="671"/>
      <c r="AE231" s="671"/>
      <c r="AF231" s="671"/>
      <c r="AG231" s="671"/>
      <c r="AH231" s="671"/>
      <c r="AI231" s="671"/>
      <c r="AJ231" s="671"/>
      <c r="AK231" s="671"/>
      <c r="AL231" s="672"/>
    </row>
    <row r="232" spans="1:38" ht="12.95" customHeight="1">
      <c r="A232" s="9"/>
      <c r="B232" s="673"/>
      <c r="C232" s="674"/>
      <c r="D232" s="674"/>
      <c r="E232" s="674"/>
      <c r="F232" s="674"/>
      <c r="G232" s="674"/>
      <c r="H232" s="674"/>
      <c r="I232" s="674"/>
      <c r="J232" s="674"/>
      <c r="K232" s="674"/>
      <c r="L232" s="674"/>
      <c r="M232" s="674"/>
      <c r="N232" s="674"/>
      <c r="O232" s="674"/>
      <c r="P232" s="674"/>
      <c r="Q232" s="674"/>
      <c r="R232" s="674"/>
      <c r="S232" s="675"/>
      <c r="T232" s="166"/>
      <c r="U232" s="673"/>
      <c r="V232" s="674"/>
      <c r="W232" s="674"/>
      <c r="X232" s="674"/>
      <c r="Y232" s="674"/>
      <c r="Z232" s="674"/>
      <c r="AA232" s="674"/>
      <c r="AB232" s="674"/>
      <c r="AC232" s="674"/>
      <c r="AD232" s="674"/>
      <c r="AE232" s="674"/>
      <c r="AF232" s="674"/>
      <c r="AG232" s="674"/>
      <c r="AH232" s="674"/>
      <c r="AI232" s="674"/>
      <c r="AJ232" s="674"/>
      <c r="AK232" s="674"/>
      <c r="AL232" s="675"/>
    </row>
    <row r="233" spans="1:38" ht="12.95" customHeight="1">
      <c r="B233" s="673"/>
      <c r="C233" s="674"/>
      <c r="D233" s="674"/>
      <c r="E233" s="674"/>
      <c r="F233" s="674"/>
      <c r="G233" s="674"/>
      <c r="H233" s="674"/>
      <c r="I233" s="674"/>
      <c r="J233" s="674"/>
      <c r="K233" s="674"/>
      <c r="L233" s="674"/>
      <c r="M233" s="674"/>
      <c r="N233" s="674"/>
      <c r="O233" s="674"/>
      <c r="P233" s="674"/>
      <c r="Q233" s="674"/>
      <c r="R233" s="674"/>
      <c r="S233" s="675"/>
      <c r="T233" s="166"/>
      <c r="U233" s="673"/>
      <c r="V233" s="674"/>
      <c r="W233" s="674"/>
      <c r="X233" s="674"/>
      <c r="Y233" s="674"/>
      <c r="Z233" s="674"/>
      <c r="AA233" s="674"/>
      <c r="AB233" s="674"/>
      <c r="AC233" s="674"/>
      <c r="AD233" s="674"/>
      <c r="AE233" s="674"/>
      <c r="AF233" s="674"/>
      <c r="AG233" s="674"/>
      <c r="AH233" s="674"/>
      <c r="AI233" s="674"/>
      <c r="AJ233" s="674"/>
      <c r="AK233" s="674"/>
      <c r="AL233" s="675"/>
    </row>
    <row r="234" spans="1:38" ht="12.95" customHeight="1">
      <c r="B234" s="673"/>
      <c r="C234" s="674"/>
      <c r="D234" s="674"/>
      <c r="E234" s="674"/>
      <c r="F234" s="674"/>
      <c r="G234" s="674"/>
      <c r="H234" s="674"/>
      <c r="I234" s="674"/>
      <c r="J234" s="674"/>
      <c r="K234" s="674"/>
      <c r="L234" s="674"/>
      <c r="M234" s="674"/>
      <c r="N234" s="674"/>
      <c r="O234" s="674"/>
      <c r="P234" s="674"/>
      <c r="Q234" s="674"/>
      <c r="R234" s="674"/>
      <c r="S234" s="675"/>
      <c r="T234" s="166"/>
      <c r="U234" s="673"/>
      <c r="V234" s="674"/>
      <c r="W234" s="674"/>
      <c r="X234" s="674"/>
      <c r="Y234" s="674"/>
      <c r="Z234" s="674"/>
      <c r="AA234" s="674"/>
      <c r="AB234" s="674"/>
      <c r="AC234" s="674"/>
      <c r="AD234" s="674"/>
      <c r="AE234" s="674"/>
      <c r="AF234" s="674"/>
      <c r="AG234" s="674"/>
      <c r="AH234" s="674"/>
      <c r="AI234" s="674"/>
      <c r="AJ234" s="674"/>
      <c r="AK234" s="674"/>
      <c r="AL234" s="675"/>
    </row>
    <row r="235" spans="1:38" ht="12.95" customHeight="1">
      <c r="B235" s="673"/>
      <c r="C235" s="674"/>
      <c r="D235" s="674"/>
      <c r="E235" s="674"/>
      <c r="F235" s="674"/>
      <c r="G235" s="674"/>
      <c r="H235" s="674"/>
      <c r="I235" s="674"/>
      <c r="J235" s="674"/>
      <c r="K235" s="674"/>
      <c r="L235" s="674"/>
      <c r="M235" s="674"/>
      <c r="N235" s="674"/>
      <c r="O235" s="674"/>
      <c r="P235" s="674"/>
      <c r="Q235" s="674"/>
      <c r="R235" s="674"/>
      <c r="S235" s="675"/>
      <c r="T235" s="166"/>
      <c r="U235" s="673"/>
      <c r="V235" s="674"/>
      <c r="W235" s="674"/>
      <c r="X235" s="674"/>
      <c r="Y235" s="674"/>
      <c r="Z235" s="674"/>
      <c r="AA235" s="674"/>
      <c r="AB235" s="674"/>
      <c r="AC235" s="674"/>
      <c r="AD235" s="674"/>
      <c r="AE235" s="674"/>
      <c r="AF235" s="674"/>
      <c r="AG235" s="674"/>
      <c r="AH235" s="674"/>
      <c r="AI235" s="674"/>
      <c r="AJ235" s="674"/>
      <c r="AK235" s="674"/>
      <c r="AL235" s="675"/>
    </row>
    <row r="236" spans="1:38" ht="12.95" customHeight="1">
      <c r="B236" s="673"/>
      <c r="C236" s="674"/>
      <c r="D236" s="674"/>
      <c r="E236" s="674"/>
      <c r="F236" s="674"/>
      <c r="G236" s="674"/>
      <c r="H236" s="674"/>
      <c r="I236" s="674"/>
      <c r="J236" s="674"/>
      <c r="K236" s="674"/>
      <c r="L236" s="674"/>
      <c r="M236" s="674"/>
      <c r="N236" s="674"/>
      <c r="O236" s="674"/>
      <c r="P236" s="674"/>
      <c r="Q236" s="674"/>
      <c r="R236" s="674"/>
      <c r="S236" s="675"/>
      <c r="T236" s="166"/>
      <c r="U236" s="673"/>
      <c r="V236" s="674"/>
      <c r="W236" s="674"/>
      <c r="X236" s="674"/>
      <c r="Y236" s="674"/>
      <c r="Z236" s="674"/>
      <c r="AA236" s="674"/>
      <c r="AB236" s="674"/>
      <c r="AC236" s="674"/>
      <c r="AD236" s="674"/>
      <c r="AE236" s="674"/>
      <c r="AF236" s="674"/>
      <c r="AG236" s="674"/>
      <c r="AH236" s="674"/>
      <c r="AI236" s="674"/>
      <c r="AJ236" s="674"/>
      <c r="AK236" s="674"/>
      <c r="AL236" s="675"/>
    </row>
    <row r="237" spans="1:38" ht="12.95" customHeight="1">
      <c r="B237" s="673"/>
      <c r="C237" s="674"/>
      <c r="D237" s="674"/>
      <c r="E237" s="674"/>
      <c r="F237" s="674"/>
      <c r="G237" s="674"/>
      <c r="H237" s="674"/>
      <c r="I237" s="674"/>
      <c r="J237" s="674"/>
      <c r="K237" s="674"/>
      <c r="L237" s="674"/>
      <c r="M237" s="674"/>
      <c r="N237" s="674"/>
      <c r="O237" s="674"/>
      <c r="P237" s="674"/>
      <c r="Q237" s="674"/>
      <c r="R237" s="674"/>
      <c r="S237" s="675"/>
      <c r="T237" s="166"/>
      <c r="U237" s="673"/>
      <c r="V237" s="674"/>
      <c r="W237" s="674"/>
      <c r="X237" s="674"/>
      <c r="Y237" s="674"/>
      <c r="Z237" s="674"/>
      <c r="AA237" s="674"/>
      <c r="AB237" s="674"/>
      <c r="AC237" s="674"/>
      <c r="AD237" s="674"/>
      <c r="AE237" s="674"/>
      <c r="AF237" s="674"/>
      <c r="AG237" s="674"/>
      <c r="AH237" s="674"/>
      <c r="AI237" s="674"/>
      <c r="AJ237" s="674"/>
      <c r="AK237" s="674"/>
      <c r="AL237" s="675"/>
    </row>
    <row r="238" spans="1:38" ht="12.95" customHeight="1">
      <c r="B238" s="673"/>
      <c r="C238" s="674"/>
      <c r="D238" s="674"/>
      <c r="E238" s="674"/>
      <c r="F238" s="674"/>
      <c r="G238" s="674"/>
      <c r="H238" s="674"/>
      <c r="I238" s="674"/>
      <c r="J238" s="674"/>
      <c r="K238" s="674"/>
      <c r="L238" s="674"/>
      <c r="M238" s="674"/>
      <c r="N238" s="674"/>
      <c r="O238" s="674"/>
      <c r="P238" s="674"/>
      <c r="Q238" s="674"/>
      <c r="R238" s="674"/>
      <c r="S238" s="675"/>
      <c r="T238" s="166"/>
      <c r="U238" s="673"/>
      <c r="V238" s="674"/>
      <c r="W238" s="674"/>
      <c r="X238" s="674"/>
      <c r="Y238" s="674"/>
      <c r="Z238" s="674"/>
      <c r="AA238" s="674"/>
      <c r="AB238" s="674"/>
      <c r="AC238" s="674"/>
      <c r="AD238" s="674"/>
      <c r="AE238" s="674"/>
      <c r="AF238" s="674"/>
      <c r="AG238" s="674"/>
      <c r="AH238" s="674"/>
      <c r="AI238" s="674"/>
      <c r="AJ238" s="674"/>
      <c r="AK238" s="674"/>
      <c r="AL238" s="675"/>
    </row>
    <row r="239" spans="1:38" ht="12.95" customHeight="1">
      <c r="B239" s="673"/>
      <c r="C239" s="674"/>
      <c r="D239" s="674"/>
      <c r="E239" s="674"/>
      <c r="F239" s="674"/>
      <c r="G239" s="674"/>
      <c r="H239" s="674"/>
      <c r="I239" s="674"/>
      <c r="J239" s="674"/>
      <c r="K239" s="674"/>
      <c r="L239" s="674"/>
      <c r="M239" s="674"/>
      <c r="N239" s="674"/>
      <c r="O239" s="674"/>
      <c r="P239" s="674"/>
      <c r="Q239" s="674"/>
      <c r="R239" s="674"/>
      <c r="S239" s="675"/>
      <c r="T239" s="166"/>
      <c r="U239" s="673"/>
      <c r="V239" s="674"/>
      <c r="W239" s="674"/>
      <c r="X239" s="674"/>
      <c r="Y239" s="674"/>
      <c r="Z239" s="674"/>
      <c r="AA239" s="674"/>
      <c r="AB239" s="674"/>
      <c r="AC239" s="674"/>
      <c r="AD239" s="674"/>
      <c r="AE239" s="674"/>
      <c r="AF239" s="674"/>
      <c r="AG239" s="674"/>
      <c r="AH239" s="674"/>
      <c r="AI239" s="674"/>
      <c r="AJ239" s="674"/>
      <c r="AK239" s="674"/>
      <c r="AL239" s="675"/>
    </row>
    <row r="240" spans="1:38" ht="12.95" customHeight="1">
      <c r="B240" s="673"/>
      <c r="C240" s="674"/>
      <c r="D240" s="674"/>
      <c r="E240" s="674"/>
      <c r="F240" s="674"/>
      <c r="G240" s="674"/>
      <c r="H240" s="674"/>
      <c r="I240" s="674"/>
      <c r="J240" s="674"/>
      <c r="K240" s="674"/>
      <c r="L240" s="674"/>
      <c r="M240" s="674"/>
      <c r="N240" s="674"/>
      <c r="O240" s="674"/>
      <c r="P240" s="674"/>
      <c r="Q240" s="674"/>
      <c r="R240" s="674"/>
      <c r="S240" s="675"/>
      <c r="T240" s="166"/>
      <c r="U240" s="673"/>
      <c r="V240" s="674"/>
      <c r="W240" s="674"/>
      <c r="X240" s="674"/>
      <c r="Y240" s="674"/>
      <c r="Z240" s="674"/>
      <c r="AA240" s="674"/>
      <c r="AB240" s="674"/>
      <c r="AC240" s="674"/>
      <c r="AD240" s="674"/>
      <c r="AE240" s="674"/>
      <c r="AF240" s="674"/>
      <c r="AG240" s="674"/>
      <c r="AH240" s="674"/>
      <c r="AI240" s="674"/>
      <c r="AJ240" s="674"/>
      <c r="AK240" s="674"/>
      <c r="AL240" s="675"/>
    </row>
    <row r="241" spans="1:41" ht="12.95" customHeight="1">
      <c r="B241" s="673"/>
      <c r="C241" s="674"/>
      <c r="D241" s="674"/>
      <c r="E241" s="674"/>
      <c r="F241" s="674"/>
      <c r="G241" s="674"/>
      <c r="H241" s="674"/>
      <c r="I241" s="674"/>
      <c r="J241" s="674"/>
      <c r="K241" s="674"/>
      <c r="L241" s="674"/>
      <c r="M241" s="674"/>
      <c r="N241" s="674"/>
      <c r="O241" s="674"/>
      <c r="P241" s="674"/>
      <c r="Q241" s="674"/>
      <c r="R241" s="674"/>
      <c r="S241" s="675"/>
      <c r="T241" s="166"/>
      <c r="U241" s="673"/>
      <c r="V241" s="674"/>
      <c r="W241" s="674"/>
      <c r="X241" s="674"/>
      <c r="Y241" s="674"/>
      <c r="Z241" s="674"/>
      <c r="AA241" s="674"/>
      <c r="AB241" s="674"/>
      <c r="AC241" s="674"/>
      <c r="AD241" s="674"/>
      <c r="AE241" s="674"/>
      <c r="AF241" s="674"/>
      <c r="AG241" s="674"/>
      <c r="AH241" s="674"/>
      <c r="AI241" s="674"/>
      <c r="AJ241" s="674"/>
      <c r="AK241" s="674"/>
      <c r="AL241" s="675"/>
    </row>
    <row r="242" spans="1:41" ht="12.95" customHeight="1">
      <c r="B242" s="673"/>
      <c r="C242" s="674"/>
      <c r="D242" s="674"/>
      <c r="E242" s="674"/>
      <c r="F242" s="674"/>
      <c r="G242" s="674"/>
      <c r="H242" s="674"/>
      <c r="I242" s="674"/>
      <c r="J242" s="674"/>
      <c r="K242" s="674"/>
      <c r="L242" s="674"/>
      <c r="M242" s="674"/>
      <c r="N242" s="674"/>
      <c r="O242" s="674"/>
      <c r="P242" s="674"/>
      <c r="Q242" s="674"/>
      <c r="R242" s="674"/>
      <c r="S242" s="675"/>
      <c r="T242" s="166"/>
      <c r="U242" s="673"/>
      <c r="V242" s="674"/>
      <c r="W242" s="674"/>
      <c r="X242" s="674"/>
      <c r="Y242" s="674"/>
      <c r="Z242" s="674"/>
      <c r="AA242" s="674"/>
      <c r="AB242" s="674"/>
      <c r="AC242" s="674"/>
      <c r="AD242" s="674"/>
      <c r="AE242" s="674"/>
      <c r="AF242" s="674"/>
      <c r="AG242" s="674"/>
      <c r="AH242" s="674"/>
      <c r="AI242" s="674"/>
      <c r="AJ242" s="674"/>
      <c r="AK242" s="674"/>
      <c r="AL242" s="675"/>
    </row>
    <row r="243" spans="1:41" ht="12.95" customHeight="1">
      <c r="B243" s="673"/>
      <c r="C243" s="674"/>
      <c r="D243" s="674"/>
      <c r="E243" s="674"/>
      <c r="F243" s="674"/>
      <c r="G243" s="674"/>
      <c r="H243" s="674"/>
      <c r="I243" s="674"/>
      <c r="J243" s="674"/>
      <c r="K243" s="674"/>
      <c r="L243" s="674"/>
      <c r="M243" s="674"/>
      <c r="N243" s="674"/>
      <c r="O243" s="674"/>
      <c r="P243" s="674"/>
      <c r="Q243" s="674"/>
      <c r="R243" s="674"/>
      <c r="S243" s="675"/>
      <c r="T243" s="166"/>
      <c r="U243" s="673"/>
      <c r="V243" s="674"/>
      <c r="W243" s="674"/>
      <c r="X243" s="674"/>
      <c r="Y243" s="674"/>
      <c r="Z243" s="674"/>
      <c r="AA243" s="674"/>
      <c r="AB243" s="674"/>
      <c r="AC243" s="674"/>
      <c r="AD243" s="674"/>
      <c r="AE243" s="674"/>
      <c r="AF243" s="674"/>
      <c r="AG243" s="674"/>
      <c r="AH243" s="674"/>
      <c r="AI243" s="674"/>
      <c r="AJ243" s="674"/>
      <c r="AK243" s="674"/>
      <c r="AL243" s="675"/>
    </row>
    <row r="244" spans="1:41" ht="12.95" customHeight="1">
      <c r="B244" s="673"/>
      <c r="C244" s="674"/>
      <c r="D244" s="674"/>
      <c r="E244" s="674"/>
      <c r="F244" s="674"/>
      <c r="G244" s="674"/>
      <c r="H244" s="674"/>
      <c r="I244" s="674"/>
      <c r="J244" s="674"/>
      <c r="K244" s="674"/>
      <c r="L244" s="674"/>
      <c r="M244" s="674"/>
      <c r="N244" s="674"/>
      <c r="O244" s="674"/>
      <c r="P244" s="674"/>
      <c r="Q244" s="674"/>
      <c r="R244" s="674"/>
      <c r="S244" s="675"/>
      <c r="T244" s="166"/>
      <c r="U244" s="673"/>
      <c r="V244" s="674"/>
      <c r="W244" s="674"/>
      <c r="X244" s="674"/>
      <c r="Y244" s="674"/>
      <c r="Z244" s="674"/>
      <c r="AA244" s="674"/>
      <c r="AB244" s="674"/>
      <c r="AC244" s="674"/>
      <c r="AD244" s="674"/>
      <c r="AE244" s="674"/>
      <c r="AF244" s="674"/>
      <c r="AG244" s="674"/>
      <c r="AH244" s="674"/>
      <c r="AI244" s="674"/>
      <c r="AJ244" s="674"/>
      <c r="AK244" s="674"/>
      <c r="AL244" s="675"/>
    </row>
    <row r="245" spans="1:41" ht="12.95" customHeight="1">
      <c r="B245" s="673"/>
      <c r="C245" s="674"/>
      <c r="D245" s="674"/>
      <c r="E245" s="674"/>
      <c r="F245" s="674"/>
      <c r="G245" s="674"/>
      <c r="H245" s="674"/>
      <c r="I245" s="674"/>
      <c r="J245" s="674"/>
      <c r="K245" s="674"/>
      <c r="L245" s="674"/>
      <c r="M245" s="674"/>
      <c r="N245" s="674"/>
      <c r="O245" s="674"/>
      <c r="P245" s="674"/>
      <c r="Q245" s="674"/>
      <c r="R245" s="674"/>
      <c r="S245" s="675"/>
      <c r="T245" s="166"/>
      <c r="U245" s="673"/>
      <c r="V245" s="674"/>
      <c r="W245" s="674"/>
      <c r="X245" s="674"/>
      <c r="Y245" s="674"/>
      <c r="Z245" s="674"/>
      <c r="AA245" s="674"/>
      <c r="AB245" s="674"/>
      <c r="AC245" s="674"/>
      <c r="AD245" s="674"/>
      <c r="AE245" s="674"/>
      <c r="AF245" s="674"/>
      <c r="AG245" s="674"/>
      <c r="AH245" s="674"/>
      <c r="AI245" s="674"/>
      <c r="AJ245" s="674"/>
      <c r="AK245" s="674"/>
      <c r="AL245" s="675"/>
    </row>
    <row r="246" spans="1:41" ht="12.95" customHeight="1">
      <c r="B246" s="676"/>
      <c r="C246" s="677"/>
      <c r="D246" s="677"/>
      <c r="E246" s="677"/>
      <c r="F246" s="677"/>
      <c r="G246" s="677"/>
      <c r="H246" s="677"/>
      <c r="I246" s="677"/>
      <c r="J246" s="677"/>
      <c r="K246" s="677"/>
      <c r="L246" s="677"/>
      <c r="M246" s="677"/>
      <c r="N246" s="677"/>
      <c r="O246" s="677"/>
      <c r="P246" s="677"/>
      <c r="Q246" s="677"/>
      <c r="R246" s="677"/>
      <c r="S246" s="678"/>
      <c r="T246" s="166"/>
      <c r="U246" s="676"/>
      <c r="V246" s="677"/>
      <c r="W246" s="677"/>
      <c r="X246" s="677"/>
      <c r="Y246" s="677"/>
      <c r="Z246" s="677"/>
      <c r="AA246" s="677"/>
      <c r="AB246" s="677"/>
      <c r="AC246" s="677"/>
      <c r="AD246" s="677"/>
      <c r="AE246" s="677"/>
      <c r="AF246" s="677"/>
      <c r="AG246" s="677"/>
      <c r="AH246" s="677"/>
      <c r="AI246" s="677"/>
      <c r="AJ246" s="677"/>
      <c r="AK246" s="677"/>
      <c r="AL246" s="678"/>
    </row>
    <row r="247" spans="1:41" ht="12.95" customHeight="1">
      <c r="B247" s="167"/>
      <c r="C247" s="167"/>
      <c r="D247" s="167"/>
      <c r="E247" s="167"/>
      <c r="F247" s="167"/>
      <c r="G247" s="167"/>
      <c r="H247" s="167"/>
      <c r="I247" s="167"/>
      <c r="J247" s="167"/>
      <c r="K247" s="167"/>
      <c r="L247" s="167"/>
      <c r="M247" s="167"/>
      <c r="N247" s="167"/>
      <c r="O247" s="167"/>
      <c r="P247" s="167"/>
      <c r="Q247" s="167"/>
      <c r="R247" s="167"/>
      <c r="S247" s="167"/>
      <c r="T247" s="167"/>
      <c r="U247" s="167"/>
      <c r="V247" s="167"/>
      <c r="W247" s="167"/>
      <c r="X247" s="167"/>
      <c r="Y247" s="167"/>
      <c r="Z247" s="167"/>
      <c r="AA247" s="167"/>
      <c r="AB247" s="167"/>
      <c r="AC247" s="167"/>
      <c r="AD247" s="167"/>
      <c r="AE247" s="167"/>
      <c r="AF247" s="167"/>
      <c r="AG247" s="167"/>
      <c r="AH247" s="167"/>
      <c r="AI247" s="167"/>
      <c r="AJ247" s="167"/>
      <c r="AK247" s="167"/>
      <c r="AL247" s="167"/>
    </row>
    <row r="248" spans="1:41" s="82" customFormat="1" ht="21.95" customHeight="1">
      <c r="B248" s="159" t="s">
        <v>334</v>
      </c>
      <c r="C248" s="160"/>
      <c r="D248" s="160"/>
      <c r="E248" s="160"/>
      <c r="F248" s="160"/>
      <c r="G248" s="160"/>
      <c r="H248" s="160"/>
      <c r="I248" s="160"/>
      <c r="J248" s="160"/>
      <c r="K248" s="160"/>
      <c r="L248" s="160"/>
      <c r="M248" s="160"/>
      <c r="N248" s="160"/>
      <c r="O248" s="160"/>
      <c r="P248" s="160"/>
      <c r="Q248" s="160"/>
      <c r="R248" s="160"/>
      <c r="S248" s="160"/>
      <c r="T248" s="160"/>
      <c r="U248" s="682" t="s">
        <v>245</v>
      </c>
      <c r="V248" s="682"/>
      <c r="W248" s="682"/>
      <c r="X248" s="682"/>
      <c r="Y248" s="682"/>
      <c r="Z248" s="683" t="e">
        <f>#REF!</f>
        <v>#REF!</v>
      </c>
      <c r="AA248" s="683"/>
      <c r="AB248" s="683"/>
      <c r="AC248" s="683"/>
      <c r="AD248" s="683"/>
      <c r="AE248" s="683"/>
      <c r="AF248" s="683"/>
      <c r="AG248" s="683"/>
      <c r="AH248" s="683"/>
      <c r="AI248" s="683"/>
      <c r="AJ248" s="683"/>
      <c r="AK248" s="683"/>
      <c r="AL248" s="683"/>
    </row>
    <row r="249" spans="1:41" s="82" customFormat="1" ht="21.95" customHeight="1">
      <c r="A249" s="83"/>
      <c r="B249" s="161" t="s">
        <v>333</v>
      </c>
      <c r="C249" s="162"/>
      <c r="D249" s="162"/>
      <c r="E249" s="162"/>
      <c r="F249" s="162"/>
      <c r="G249" s="162"/>
      <c r="H249" s="162"/>
      <c r="I249" s="162"/>
      <c r="J249" s="162"/>
      <c r="K249" s="162"/>
      <c r="L249" s="162"/>
      <c r="M249" s="162"/>
      <c r="N249" s="162"/>
      <c r="O249" s="162"/>
      <c r="P249" s="162"/>
      <c r="Q249" s="162"/>
      <c r="R249" s="162"/>
      <c r="S249" s="162"/>
      <c r="T249" s="162"/>
      <c r="U249" s="162"/>
      <c r="V249" s="162"/>
      <c r="W249" s="160"/>
      <c r="X249" s="160"/>
      <c r="Y249" s="163" t="s">
        <v>328</v>
      </c>
      <c r="Z249" s="163"/>
      <c r="AA249" s="163"/>
      <c r="AB249" s="163" t="e">
        <f>#REF!</f>
        <v>#REF!</v>
      </c>
      <c r="AC249" s="164"/>
      <c r="AD249" s="684"/>
      <c r="AE249" s="684"/>
      <c r="AF249" s="164" t="s">
        <v>0</v>
      </c>
      <c r="AG249" s="684"/>
      <c r="AH249" s="684"/>
      <c r="AI249" s="164" t="s">
        <v>24</v>
      </c>
      <c r="AJ249" s="684"/>
      <c r="AK249" s="684"/>
      <c r="AL249" s="164" t="s">
        <v>2</v>
      </c>
      <c r="AM249" s="83"/>
      <c r="AN249" s="83"/>
      <c r="AO249" s="83"/>
    </row>
    <row r="250" spans="1:41" ht="9.9499999999999993" customHeight="1">
      <c r="A250" s="9"/>
      <c r="B250" s="165"/>
      <c r="C250" s="165"/>
      <c r="D250" s="165"/>
      <c r="E250" s="165"/>
      <c r="F250" s="165"/>
      <c r="G250" s="165"/>
      <c r="H250" s="165"/>
      <c r="I250" s="165"/>
      <c r="J250" s="165"/>
      <c r="K250" s="165"/>
      <c r="L250" s="165"/>
      <c r="M250" s="165"/>
      <c r="N250" s="165"/>
      <c r="O250" s="165"/>
      <c r="P250" s="166"/>
      <c r="Q250" s="166"/>
      <c r="R250" s="166"/>
      <c r="S250" s="166"/>
      <c r="T250" s="165"/>
      <c r="U250" s="165"/>
      <c r="V250" s="165"/>
      <c r="W250" s="165"/>
      <c r="X250" s="165"/>
      <c r="Y250" s="165"/>
      <c r="Z250" s="165"/>
      <c r="AA250" s="165"/>
      <c r="AB250" s="165"/>
      <c r="AC250" s="165"/>
      <c r="AD250" s="165"/>
      <c r="AE250" s="165"/>
      <c r="AF250" s="165"/>
      <c r="AG250" s="165"/>
      <c r="AH250" s="165"/>
      <c r="AI250" s="166"/>
      <c r="AJ250" s="166"/>
      <c r="AK250" s="166"/>
      <c r="AL250" s="166"/>
    </row>
    <row r="251" spans="1:41" s="82" customFormat="1" ht="21.95" customHeight="1">
      <c r="A251" s="83"/>
      <c r="B251" s="666" t="s">
        <v>421</v>
      </c>
      <c r="C251" s="666"/>
      <c r="D251" s="666"/>
      <c r="E251" s="666"/>
      <c r="F251" s="679"/>
      <c r="G251" s="680"/>
      <c r="H251" s="680"/>
      <c r="I251" s="680"/>
      <c r="J251" s="680"/>
      <c r="K251" s="680"/>
      <c r="L251" s="680"/>
      <c r="M251" s="680"/>
      <c r="N251" s="680"/>
      <c r="O251" s="680"/>
      <c r="P251" s="680"/>
      <c r="Q251" s="680"/>
      <c r="R251" s="680"/>
      <c r="S251" s="681"/>
      <c r="T251" s="162"/>
      <c r="U251" s="666" t="s">
        <v>421</v>
      </c>
      <c r="V251" s="666"/>
      <c r="W251" s="666"/>
      <c r="X251" s="666"/>
      <c r="Y251" s="679"/>
      <c r="Z251" s="680"/>
      <c r="AA251" s="680"/>
      <c r="AB251" s="680"/>
      <c r="AC251" s="680"/>
      <c r="AD251" s="680"/>
      <c r="AE251" s="680"/>
      <c r="AF251" s="680"/>
      <c r="AG251" s="680"/>
      <c r="AH251" s="680"/>
      <c r="AI251" s="680"/>
      <c r="AJ251" s="680"/>
      <c r="AK251" s="680"/>
      <c r="AL251" s="681"/>
    </row>
    <row r="252" spans="1:41" s="82" customFormat="1" ht="21.95" customHeight="1">
      <c r="A252" s="83"/>
      <c r="B252" s="666" t="s">
        <v>52</v>
      </c>
      <c r="C252" s="666"/>
      <c r="D252" s="666"/>
      <c r="E252" s="666"/>
      <c r="F252" s="667"/>
      <c r="G252" s="668"/>
      <c r="H252" s="668"/>
      <c r="I252" s="668"/>
      <c r="J252" s="668"/>
      <c r="K252" s="668"/>
      <c r="L252" s="668"/>
      <c r="M252" s="668"/>
      <c r="N252" s="668"/>
      <c r="O252" s="668"/>
      <c r="P252" s="668"/>
      <c r="Q252" s="668"/>
      <c r="R252" s="668"/>
      <c r="S252" s="669"/>
      <c r="T252" s="162"/>
      <c r="U252" s="666" t="s">
        <v>52</v>
      </c>
      <c r="V252" s="666"/>
      <c r="W252" s="666"/>
      <c r="X252" s="666"/>
      <c r="Y252" s="667"/>
      <c r="Z252" s="668"/>
      <c r="AA252" s="668"/>
      <c r="AB252" s="668"/>
      <c r="AC252" s="668"/>
      <c r="AD252" s="668"/>
      <c r="AE252" s="668"/>
      <c r="AF252" s="668"/>
      <c r="AG252" s="668"/>
      <c r="AH252" s="668"/>
      <c r="AI252" s="668"/>
      <c r="AJ252" s="668"/>
      <c r="AK252" s="668"/>
      <c r="AL252" s="669"/>
    </row>
    <row r="253" spans="1:41" ht="12.95" customHeight="1">
      <c r="A253" s="9"/>
      <c r="B253" s="670" t="s">
        <v>746</v>
      </c>
      <c r="C253" s="671"/>
      <c r="D253" s="671"/>
      <c r="E253" s="671"/>
      <c r="F253" s="671"/>
      <c r="G253" s="671"/>
      <c r="H253" s="671"/>
      <c r="I253" s="671"/>
      <c r="J253" s="671"/>
      <c r="K253" s="671"/>
      <c r="L253" s="671"/>
      <c r="M253" s="671"/>
      <c r="N253" s="671"/>
      <c r="O253" s="671"/>
      <c r="P253" s="671"/>
      <c r="Q253" s="671"/>
      <c r="R253" s="671"/>
      <c r="S253" s="672"/>
      <c r="T253" s="166"/>
      <c r="U253" s="670" t="s">
        <v>746</v>
      </c>
      <c r="V253" s="671"/>
      <c r="W253" s="671"/>
      <c r="X253" s="671"/>
      <c r="Y253" s="671"/>
      <c r="Z253" s="671"/>
      <c r="AA253" s="671"/>
      <c r="AB253" s="671"/>
      <c r="AC253" s="671"/>
      <c r="AD253" s="671"/>
      <c r="AE253" s="671"/>
      <c r="AF253" s="671"/>
      <c r="AG253" s="671"/>
      <c r="AH253" s="671"/>
      <c r="AI253" s="671"/>
      <c r="AJ253" s="671"/>
      <c r="AK253" s="671"/>
      <c r="AL253" s="672"/>
    </row>
    <row r="254" spans="1:41" ht="12.95" customHeight="1">
      <c r="A254" s="9"/>
      <c r="B254" s="673"/>
      <c r="C254" s="674"/>
      <c r="D254" s="674"/>
      <c r="E254" s="674"/>
      <c r="F254" s="674"/>
      <c r="G254" s="674"/>
      <c r="H254" s="674"/>
      <c r="I254" s="674"/>
      <c r="J254" s="674"/>
      <c r="K254" s="674"/>
      <c r="L254" s="674"/>
      <c r="M254" s="674"/>
      <c r="N254" s="674"/>
      <c r="O254" s="674"/>
      <c r="P254" s="674"/>
      <c r="Q254" s="674"/>
      <c r="R254" s="674"/>
      <c r="S254" s="675"/>
      <c r="T254" s="166"/>
      <c r="U254" s="673"/>
      <c r="V254" s="674"/>
      <c r="W254" s="674"/>
      <c r="X254" s="674"/>
      <c r="Y254" s="674"/>
      <c r="Z254" s="674"/>
      <c r="AA254" s="674"/>
      <c r="AB254" s="674"/>
      <c r="AC254" s="674"/>
      <c r="AD254" s="674"/>
      <c r="AE254" s="674"/>
      <c r="AF254" s="674"/>
      <c r="AG254" s="674"/>
      <c r="AH254" s="674"/>
      <c r="AI254" s="674"/>
      <c r="AJ254" s="674"/>
      <c r="AK254" s="674"/>
      <c r="AL254" s="675"/>
    </row>
    <row r="255" spans="1:41" ht="12.95" customHeight="1">
      <c r="B255" s="673"/>
      <c r="C255" s="674"/>
      <c r="D255" s="674"/>
      <c r="E255" s="674"/>
      <c r="F255" s="674"/>
      <c r="G255" s="674"/>
      <c r="H255" s="674"/>
      <c r="I255" s="674"/>
      <c r="J255" s="674"/>
      <c r="K255" s="674"/>
      <c r="L255" s="674"/>
      <c r="M255" s="674"/>
      <c r="N255" s="674"/>
      <c r="O255" s="674"/>
      <c r="P255" s="674"/>
      <c r="Q255" s="674"/>
      <c r="R255" s="674"/>
      <c r="S255" s="675"/>
      <c r="T255" s="166"/>
      <c r="U255" s="673"/>
      <c r="V255" s="674"/>
      <c r="W255" s="674"/>
      <c r="X255" s="674"/>
      <c r="Y255" s="674"/>
      <c r="Z255" s="674"/>
      <c r="AA255" s="674"/>
      <c r="AB255" s="674"/>
      <c r="AC255" s="674"/>
      <c r="AD255" s="674"/>
      <c r="AE255" s="674"/>
      <c r="AF255" s="674"/>
      <c r="AG255" s="674"/>
      <c r="AH255" s="674"/>
      <c r="AI255" s="674"/>
      <c r="AJ255" s="674"/>
      <c r="AK255" s="674"/>
      <c r="AL255" s="675"/>
    </row>
    <row r="256" spans="1:41" ht="12.95" customHeight="1">
      <c r="B256" s="673"/>
      <c r="C256" s="674"/>
      <c r="D256" s="674"/>
      <c r="E256" s="674"/>
      <c r="F256" s="674"/>
      <c r="G256" s="674"/>
      <c r="H256" s="674"/>
      <c r="I256" s="674"/>
      <c r="J256" s="674"/>
      <c r="K256" s="674"/>
      <c r="L256" s="674"/>
      <c r="M256" s="674"/>
      <c r="N256" s="674"/>
      <c r="O256" s="674"/>
      <c r="P256" s="674"/>
      <c r="Q256" s="674"/>
      <c r="R256" s="674"/>
      <c r="S256" s="675"/>
      <c r="T256" s="166"/>
      <c r="U256" s="673"/>
      <c r="V256" s="674"/>
      <c r="W256" s="674"/>
      <c r="X256" s="674"/>
      <c r="Y256" s="674"/>
      <c r="Z256" s="674"/>
      <c r="AA256" s="674"/>
      <c r="AB256" s="674"/>
      <c r="AC256" s="674"/>
      <c r="AD256" s="674"/>
      <c r="AE256" s="674"/>
      <c r="AF256" s="674"/>
      <c r="AG256" s="674"/>
      <c r="AH256" s="674"/>
      <c r="AI256" s="674"/>
      <c r="AJ256" s="674"/>
      <c r="AK256" s="674"/>
      <c r="AL256" s="675"/>
    </row>
    <row r="257" spans="1:38" ht="12.95" customHeight="1">
      <c r="B257" s="673"/>
      <c r="C257" s="674"/>
      <c r="D257" s="674"/>
      <c r="E257" s="674"/>
      <c r="F257" s="674"/>
      <c r="G257" s="674"/>
      <c r="H257" s="674"/>
      <c r="I257" s="674"/>
      <c r="J257" s="674"/>
      <c r="K257" s="674"/>
      <c r="L257" s="674"/>
      <c r="M257" s="674"/>
      <c r="N257" s="674"/>
      <c r="O257" s="674"/>
      <c r="P257" s="674"/>
      <c r="Q257" s="674"/>
      <c r="R257" s="674"/>
      <c r="S257" s="675"/>
      <c r="T257" s="166"/>
      <c r="U257" s="673"/>
      <c r="V257" s="674"/>
      <c r="W257" s="674"/>
      <c r="X257" s="674"/>
      <c r="Y257" s="674"/>
      <c r="Z257" s="674"/>
      <c r="AA257" s="674"/>
      <c r="AB257" s="674"/>
      <c r="AC257" s="674"/>
      <c r="AD257" s="674"/>
      <c r="AE257" s="674"/>
      <c r="AF257" s="674"/>
      <c r="AG257" s="674"/>
      <c r="AH257" s="674"/>
      <c r="AI257" s="674"/>
      <c r="AJ257" s="674"/>
      <c r="AK257" s="674"/>
      <c r="AL257" s="675"/>
    </row>
    <row r="258" spans="1:38" ht="12.95" customHeight="1">
      <c r="B258" s="673"/>
      <c r="C258" s="674"/>
      <c r="D258" s="674"/>
      <c r="E258" s="674"/>
      <c r="F258" s="674"/>
      <c r="G258" s="674"/>
      <c r="H258" s="674"/>
      <c r="I258" s="674"/>
      <c r="J258" s="674"/>
      <c r="K258" s="674"/>
      <c r="L258" s="674"/>
      <c r="M258" s="674"/>
      <c r="N258" s="674"/>
      <c r="O258" s="674"/>
      <c r="P258" s="674"/>
      <c r="Q258" s="674"/>
      <c r="R258" s="674"/>
      <c r="S258" s="675"/>
      <c r="T258" s="166"/>
      <c r="U258" s="673"/>
      <c r="V258" s="674"/>
      <c r="W258" s="674"/>
      <c r="X258" s="674"/>
      <c r="Y258" s="674"/>
      <c r="Z258" s="674"/>
      <c r="AA258" s="674"/>
      <c r="AB258" s="674"/>
      <c r="AC258" s="674"/>
      <c r="AD258" s="674"/>
      <c r="AE258" s="674"/>
      <c r="AF258" s="674"/>
      <c r="AG258" s="674"/>
      <c r="AH258" s="674"/>
      <c r="AI258" s="674"/>
      <c r="AJ258" s="674"/>
      <c r="AK258" s="674"/>
      <c r="AL258" s="675"/>
    </row>
    <row r="259" spans="1:38" ht="12.95" customHeight="1">
      <c r="B259" s="673"/>
      <c r="C259" s="674"/>
      <c r="D259" s="674"/>
      <c r="E259" s="674"/>
      <c r="F259" s="674"/>
      <c r="G259" s="674"/>
      <c r="H259" s="674"/>
      <c r="I259" s="674"/>
      <c r="J259" s="674"/>
      <c r="K259" s="674"/>
      <c r="L259" s="674"/>
      <c r="M259" s="674"/>
      <c r="N259" s="674"/>
      <c r="O259" s="674"/>
      <c r="P259" s="674"/>
      <c r="Q259" s="674"/>
      <c r="R259" s="674"/>
      <c r="S259" s="675"/>
      <c r="T259" s="166"/>
      <c r="U259" s="673"/>
      <c r="V259" s="674"/>
      <c r="W259" s="674"/>
      <c r="X259" s="674"/>
      <c r="Y259" s="674"/>
      <c r="Z259" s="674"/>
      <c r="AA259" s="674"/>
      <c r="AB259" s="674"/>
      <c r="AC259" s="674"/>
      <c r="AD259" s="674"/>
      <c r="AE259" s="674"/>
      <c r="AF259" s="674"/>
      <c r="AG259" s="674"/>
      <c r="AH259" s="674"/>
      <c r="AI259" s="674"/>
      <c r="AJ259" s="674"/>
      <c r="AK259" s="674"/>
      <c r="AL259" s="675"/>
    </row>
    <row r="260" spans="1:38" ht="12.95" customHeight="1">
      <c r="B260" s="673"/>
      <c r="C260" s="674"/>
      <c r="D260" s="674"/>
      <c r="E260" s="674"/>
      <c r="F260" s="674"/>
      <c r="G260" s="674"/>
      <c r="H260" s="674"/>
      <c r="I260" s="674"/>
      <c r="J260" s="674"/>
      <c r="K260" s="674"/>
      <c r="L260" s="674"/>
      <c r="M260" s="674"/>
      <c r="N260" s="674"/>
      <c r="O260" s="674"/>
      <c r="P260" s="674"/>
      <c r="Q260" s="674"/>
      <c r="R260" s="674"/>
      <c r="S260" s="675"/>
      <c r="T260" s="166"/>
      <c r="U260" s="673"/>
      <c r="V260" s="674"/>
      <c r="W260" s="674"/>
      <c r="X260" s="674"/>
      <c r="Y260" s="674"/>
      <c r="Z260" s="674"/>
      <c r="AA260" s="674"/>
      <c r="AB260" s="674"/>
      <c r="AC260" s="674"/>
      <c r="AD260" s="674"/>
      <c r="AE260" s="674"/>
      <c r="AF260" s="674"/>
      <c r="AG260" s="674"/>
      <c r="AH260" s="674"/>
      <c r="AI260" s="674"/>
      <c r="AJ260" s="674"/>
      <c r="AK260" s="674"/>
      <c r="AL260" s="675"/>
    </row>
    <row r="261" spans="1:38" ht="12.95" customHeight="1">
      <c r="B261" s="673"/>
      <c r="C261" s="674"/>
      <c r="D261" s="674"/>
      <c r="E261" s="674"/>
      <c r="F261" s="674"/>
      <c r="G261" s="674"/>
      <c r="H261" s="674"/>
      <c r="I261" s="674"/>
      <c r="J261" s="674"/>
      <c r="K261" s="674"/>
      <c r="L261" s="674"/>
      <c r="M261" s="674"/>
      <c r="N261" s="674"/>
      <c r="O261" s="674"/>
      <c r="P261" s="674"/>
      <c r="Q261" s="674"/>
      <c r="R261" s="674"/>
      <c r="S261" s="675"/>
      <c r="T261" s="166"/>
      <c r="U261" s="673"/>
      <c r="V261" s="674"/>
      <c r="W261" s="674"/>
      <c r="X261" s="674"/>
      <c r="Y261" s="674"/>
      <c r="Z261" s="674"/>
      <c r="AA261" s="674"/>
      <c r="AB261" s="674"/>
      <c r="AC261" s="674"/>
      <c r="AD261" s="674"/>
      <c r="AE261" s="674"/>
      <c r="AF261" s="674"/>
      <c r="AG261" s="674"/>
      <c r="AH261" s="674"/>
      <c r="AI261" s="674"/>
      <c r="AJ261" s="674"/>
      <c r="AK261" s="674"/>
      <c r="AL261" s="675"/>
    </row>
    <row r="262" spans="1:38" ht="12.95" customHeight="1">
      <c r="B262" s="673"/>
      <c r="C262" s="674"/>
      <c r="D262" s="674"/>
      <c r="E262" s="674"/>
      <c r="F262" s="674"/>
      <c r="G262" s="674"/>
      <c r="H262" s="674"/>
      <c r="I262" s="674"/>
      <c r="J262" s="674"/>
      <c r="K262" s="674"/>
      <c r="L262" s="674"/>
      <c r="M262" s="674"/>
      <c r="N262" s="674"/>
      <c r="O262" s="674"/>
      <c r="P262" s="674"/>
      <c r="Q262" s="674"/>
      <c r="R262" s="674"/>
      <c r="S262" s="675"/>
      <c r="T262" s="166"/>
      <c r="U262" s="673"/>
      <c r="V262" s="674"/>
      <c r="W262" s="674"/>
      <c r="X262" s="674"/>
      <c r="Y262" s="674"/>
      <c r="Z262" s="674"/>
      <c r="AA262" s="674"/>
      <c r="AB262" s="674"/>
      <c r="AC262" s="674"/>
      <c r="AD262" s="674"/>
      <c r="AE262" s="674"/>
      <c r="AF262" s="674"/>
      <c r="AG262" s="674"/>
      <c r="AH262" s="674"/>
      <c r="AI262" s="674"/>
      <c r="AJ262" s="674"/>
      <c r="AK262" s="674"/>
      <c r="AL262" s="675"/>
    </row>
    <row r="263" spans="1:38" ht="12.95" customHeight="1">
      <c r="B263" s="673"/>
      <c r="C263" s="674"/>
      <c r="D263" s="674"/>
      <c r="E263" s="674"/>
      <c r="F263" s="674"/>
      <c r="G263" s="674"/>
      <c r="H263" s="674"/>
      <c r="I263" s="674"/>
      <c r="J263" s="674"/>
      <c r="K263" s="674"/>
      <c r="L263" s="674"/>
      <c r="M263" s="674"/>
      <c r="N263" s="674"/>
      <c r="O263" s="674"/>
      <c r="P263" s="674"/>
      <c r="Q263" s="674"/>
      <c r="R263" s="674"/>
      <c r="S263" s="675"/>
      <c r="T263" s="166"/>
      <c r="U263" s="673"/>
      <c r="V263" s="674"/>
      <c r="W263" s="674"/>
      <c r="X263" s="674"/>
      <c r="Y263" s="674"/>
      <c r="Z263" s="674"/>
      <c r="AA263" s="674"/>
      <c r="AB263" s="674"/>
      <c r="AC263" s="674"/>
      <c r="AD263" s="674"/>
      <c r="AE263" s="674"/>
      <c r="AF263" s="674"/>
      <c r="AG263" s="674"/>
      <c r="AH263" s="674"/>
      <c r="AI263" s="674"/>
      <c r="AJ263" s="674"/>
      <c r="AK263" s="674"/>
      <c r="AL263" s="675"/>
    </row>
    <row r="264" spans="1:38" ht="12.95" customHeight="1">
      <c r="B264" s="673"/>
      <c r="C264" s="674"/>
      <c r="D264" s="674"/>
      <c r="E264" s="674"/>
      <c r="F264" s="674"/>
      <c r="G264" s="674"/>
      <c r="H264" s="674"/>
      <c r="I264" s="674"/>
      <c r="J264" s="674"/>
      <c r="K264" s="674"/>
      <c r="L264" s="674"/>
      <c r="M264" s="674"/>
      <c r="N264" s="674"/>
      <c r="O264" s="674"/>
      <c r="P264" s="674"/>
      <c r="Q264" s="674"/>
      <c r="R264" s="674"/>
      <c r="S264" s="675"/>
      <c r="T264" s="166"/>
      <c r="U264" s="673"/>
      <c r="V264" s="674"/>
      <c r="W264" s="674"/>
      <c r="X264" s="674"/>
      <c r="Y264" s="674"/>
      <c r="Z264" s="674"/>
      <c r="AA264" s="674"/>
      <c r="AB264" s="674"/>
      <c r="AC264" s="674"/>
      <c r="AD264" s="674"/>
      <c r="AE264" s="674"/>
      <c r="AF264" s="674"/>
      <c r="AG264" s="674"/>
      <c r="AH264" s="674"/>
      <c r="AI264" s="674"/>
      <c r="AJ264" s="674"/>
      <c r="AK264" s="674"/>
      <c r="AL264" s="675"/>
    </row>
    <row r="265" spans="1:38" ht="12.95" customHeight="1">
      <c r="B265" s="673"/>
      <c r="C265" s="674"/>
      <c r="D265" s="674"/>
      <c r="E265" s="674"/>
      <c r="F265" s="674"/>
      <c r="G265" s="674"/>
      <c r="H265" s="674"/>
      <c r="I265" s="674"/>
      <c r="J265" s="674"/>
      <c r="K265" s="674"/>
      <c r="L265" s="674"/>
      <c r="M265" s="674"/>
      <c r="N265" s="674"/>
      <c r="O265" s="674"/>
      <c r="P265" s="674"/>
      <c r="Q265" s="674"/>
      <c r="R265" s="674"/>
      <c r="S265" s="675"/>
      <c r="T265" s="166"/>
      <c r="U265" s="673"/>
      <c r="V265" s="674"/>
      <c r="W265" s="674"/>
      <c r="X265" s="674"/>
      <c r="Y265" s="674"/>
      <c r="Z265" s="674"/>
      <c r="AA265" s="674"/>
      <c r="AB265" s="674"/>
      <c r="AC265" s="674"/>
      <c r="AD265" s="674"/>
      <c r="AE265" s="674"/>
      <c r="AF265" s="674"/>
      <c r="AG265" s="674"/>
      <c r="AH265" s="674"/>
      <c r="AI265" s="674"/>
      <c r="AJ265" s="674"/>
      <c r="AK265" s="674"/>
      <c r="AL265" s="675"/>
    </row>
    <row r="266" spans="1:38" ht="12.95" customHeight="1">
      <c r="B266" s="673"/>
      <c r="C266" s="674"/>
      <c r="D266" s="674"/>
      <c r="E266" s="674"/>
      <c r="F266" s="674"/>
      <c r="G266" s="674"/>
      <c r="H266" s="674"/>
      <c r="I266" s="674"/>
      <c r="J266" s="674"/>
      <c r="K266" s="674"/>
      <c r="L266" s="674"/>
      <c r="M266" s="674"/>
      <c r="N266" s="674"/>
      <c r="O266" s="674"/>
      <c r="P266" s="674"/>
      <c r="Q266" s="674"/>
      <c r="R266" s="674"/>
      <c r="S266" s="675"/>
      <c r="T266" s="166"/>
      <c r="U266" s="673"/>
      <c r="V266" s="674"/>
      <c r="W266" s="674"/>
      <c r="X266" s="674"/>
      <c r="Y266" s="674"/>
      <c r="Z266" s="674"/>
      <c r="AA266" s="674"/>
      <c r="AB266" s="674"/>
      <c r="AC266" s="674"/>
      <c r="AD266" s="674"/>
      <c r="AE266" s="674"/>
      <c r="AF266" s="674"/>
      <c r="AG266" s="674"/>
      <c r="AH266" s="674"/>
      <c r="AI266" s="674"/>
      <c r="AJ266" s="674"/>
      <c r="AK266" s="674"/>
      <c r="AL266" s="675"/>
    </row>
    <row r="267" spans="1:38" ht="12.95" customHeight="1">
      <c r="B267" s="673"/>
      <c r="C267" s="674"/>
      <c r="D267" s="674"/>
      <c r="E267" s="674"/>
      <c r="F267" s="674"/>
      <c r="G267" s="674"/>
      <c r="H267" s="674"/>
      <c r="I267" s="674"/>
      <c r="J267" s="674"/>
      <c r="K267" s="674"/>
      <c r="L267" s="674"/>
      <c r="M267" s="674"/>
      <c r="N267" s="674"/>
      <c r="O267" s="674"/>
      <c r="P267" s="674"/>
      <c r="Q267" s="674"/>
      <c r="R267" s="674"/>
      <c r="S267" s="675"/>
      <c r="T267" s="166"/>
      <c r="U267" s="673"/>
      <c r="V267" s="674"/>
      <c r="W267" s="674"/>
      <c r="X267" s="674"/>
      <c r="Y267" s="674"/>
      <c r="Z267" s="674"/>
      <c r="AA267" s="674"/>
      <c r="AB267" s="674"/>
      <c r="AC267" s="674"/>
      <c r="AD267" s="674"/>
      <c r="AE267" s="674"/>
      <c r="AF267" s="674"/>
      <c r="AG267" s="674"/>
      <c r="AH267" s="674"/>
      <c r="AI267" s="674"/>
      <c r="AJ267" s="674"/>
      <c r="AK267" s="674"/>
      <c r="AL267" s="675"/>
    </row>
    <row r="268" spans="1:38" ht="12.95" customHeight="1">
      <c r="B268" s="676"/>
      <c r="C268" s="677"/>
      <c r="D268" s="677"/>
      <c r="E268" s="677"/>
      <c r="F268" s="677"/>
      <c r="G268" s="677"/>
      <c r="H268" s="677"/>
      <c r="I268" s="677"/>
      <c r="J268" s="677"/>
      <c r="K268" s="677"/>
      <c r="L268" s="677"/>
      <c r="M268" s="677"/>
      <c r="N268" s="677"/>
      <c r="O268" s="677"/>
      <c r="P268" s="677"/>
      <c r="Q268" s="677"/>
      <c r="R268" s="677"/>
      <c r="S268" s="678"/>
      <c r="T268" s="166"/>
      <c r="U268" s="676"/>
      <c r="V268" s="677"/>
      <c r="W268" s="677"/>
      <c r="X268" s="677"/>
      <c r="Y268" s="677"/>
      <c r="Z268" s="677"/>
      <c r="AA268" s="677"/>
      <c r="AB268" s="677"/>
      <c r="AC268" s="677"/>
      <c r="AD268" s="677"/>
      <c r="AE268" s="677"/>
      <c r="AF268" s="677"/>
      <c r="AG268" s="677"/>
      <c r="AH268" s="677"/>
      <c r="AI268" s="677"/>
      <c r="AJ268" s="677"/>
      <c r="AK268" s="677"/>
      <c r="AL268" s="678"/>
    </row>
    <row r="269" spans="1:38" ht="12.95" customHeight="1">
      <c r="B269" s="165"/>
      <c r="C269" s="165"/>
      <c r="D269" s="165"/>
      <c r="E269" s="165"/>
      <c r="F269" s="165"/>
      <c r="G269" s="165"/>
      <c r="H269" s="165"/>
      <c r="I269" s="165"/>
      <c r="J269" s="165"/>
      <c r="K269" s="165"/>
      <c r="L269" s="165"/>
      <c r="M269" s="165"/>
      <c r="N269" s="165"/>
      <c r="O269" s="165"/>
      <c r="P269" s="165"/>
      <c r="Q269" s="165"/>
      <c r="R269" s="165"/>
      <c r="S269" s="165"/>
      <c r="T269" s="166"/>
      <c r="U269" s="165"/>
      <c r="V269" s="165"/>
      <c r="W269" s="165"/>
      <c r="X269" s="165"/>
      <c r="Y269" s="165"/>
      <c r="Z269" s="165"/>
      <c r="AA269" s="165"/>
      <c r="AB269" s="165"/>
      <c r="AC269" s="165"/>
      <c r="AD269" s="165"/>
      <c r="AE269" s="165"/>
      <c r="AF269" s="165"/>
      <c r="AG269" s="165"/>
      <c r="AH269" s="165"/>
      <c r="AI269" s="165"/>
      <c r="AJ269" s="165"/>
      <c r="AK269" s="165"/>
      <c r="AL269" s="165"/>
    </row>
    <row r="270" spans="1:38" ht="21.95" customHeight="1">
      <c r="A270" s="9"/>
      <c r="B270" s="666" t="s">
        <v>421</v>
      </c>
      <c r="C270" s="666"/>
      <c r="D270" s="666"/>
      <c r="E270" s="666"/>
      <c r="F270" s="679"/>
      <c r="G270" s="680"/>
      <c r="H270" s="680"/>
      <c r="I270" s="680"/>
      <c r="J270" s="680"/>
      <c r="K270" s="680"/>
      <c r="L270" s="680"/>
      <c r="M270" s="680"/>
      <c r="N270" s="680"/>
      <c r="O270" s="680"/>
      <c r="P270" s="680"/>
      <c r="Q270" s="680"/>
      <c r="R270" s="680"/>
      <c r="S270" s="681"/>
      <c r="T270" s="162"/>
      <c r="U270" s="666" t="s">
        <v>421</v>
      </c>
      <c r="V270" s="666"/>
      <c r="W270" s="666"/>
      <c r="X270" s="666"/>
      <c r="Y270" s="679"/>
      <c r="Z270" s="680"/>
      <c r="AA270" s="680"/>
      <c r="AB270" s="680"/>
      <c r="AC270" s="680"/>
      <c r="AD270" s="680"/>
      <c r="AE270" s="680"/>
      <c r="AF270" s="680"/>
      <c r="AG270" s="680"/>
      <c r="AH270" s="680"/>
      <c r="AI270" s="680"/>
      <c r="AJ270" s="680"/>
      <c r="AK270" s="680"/>
      <c r="AL270" s="681"/>
    </row>
    <row r="271" spans="1:38" ht="21.95" customHeight="1">
      <c r="B271" s="666" t="s">
        <v>52</v>
      </c>
      <c r="C271" s="666"/>
      <c r="D271" s="666"/>
      <c r="E271" s="666"/>
      <c r="F271" s="667"/>
      <c r="G271" s="668"/>
      <c r="H271" s="668"/>
      <c r="I271" s="668"/>
      <c r="J271" s="668"/>
      <c r="K271" s="668"/>
      <c r="L271" s="668"/>
      <c r="M271" s="668"/>
      <c r="N271" s="668"/>
      <c r="O271" s="668"/>
      <c r="P271" s="668"/>
      <c r="Q271" s="668"/>
      <c r="R271" s="668"/>
      <c r="S271" s="669"/>
      <c r="T271" s="162"/>
      <c r="U271" s="666" t="s">
        <v>52</v>
      </c>
      <c r="V271" s="666"/>
      <c r="W271" s="666"/>
      <c r="X271" s="666"/>
      <c r="Y271" s="667"/>
      <c r="Z271" s="668"/>
      <c r="AA271" s="668"/>
      <c r="AB271" s="668"/>
      <c r="AC271" s="668"/>
      <c r="AD271" s="668"/>
      <c r="AE271" s="668"/>
      <c r="AF271" s="668"/>
      <c r="AG271" s="668"/>
      <c r="AH271" s="668"/>
      <c r="AI271" s="668"/>
      <c r="AJ271" s="668"/>
      <c r="AK271" s="668"/>
      <c r="AL271" s="669"/>
    </row>
    <row r="272" spans="1:38" ht="12.95" customHeight="1">
      <c r="B272" s="670" t="s">
        <v>746</v>
      </c>
      <c r="C272" s="671"/>
      <c r="D272" s="671"/>
      <c r="E272" s="671"/>
      <c r="F272" s="671"/>
      <c r="G272" s="671"/>
      <c r="H272" s="671"/>
      <c r="I272" s="671"/>
      <c r="J272" s="671"/>
      <c r="K272" s="671"/>
      <c r="L272" s="671"/>
      <c r="M272" s="671"/>
      <c r="N272" s="671"/>
      <c r="O272" s="671"/>
      <c r="P272" s="671"/>
      <c r="Q272" s="671"/>
      <c r="R272" s="671"/>
      <c r="S272" s="672"/>
      <c r="T272" s="166"/>
      <c r="U272" s="670" t="s">
        <v>746</v>
      </c>
      <c r="V272" s="671"/>
      <c r="W272" s="671"/>
      <c r="X272" s="671"/>
      <c r="Y272" s="671"/>
      <c r="Z272" s="671"/>
      <c r="AA272" s="671"/>
      <c r="AB272" s="671"/>
      <c r="AC272" s="671"/>
      <c r="AD272" s="671"/>
      <c r="AE272" s="671"/>
      <c r="AF272" s="671"/>
      <c r="AG272" s="671"/>
      <c r="AH272" s="671"/>
      <c r="AI272" s="671"/>
      <c r="AJ272" s="671"/>
      <c r="AK272" s="671"/>
      <c r="AL272" s="672"/>
    </row>
    <row r="273" spans="2:38" ht="12.95" customHeight="1">
      <c r="B273" s="673"/>
      <c r="C273" s="674"/>
      <c r="D273" s="674"/>
      <c r="E273" s="674"/>
      <c r="F273" s="674"/>
      <c r="G273" s="674"/>
      <c r="H273" s="674"/>
      <c r="I273" s="674"/>
      <c r="J273" s="674"/>
      <c r="K273" s="674"/>
      <c r="L273" s="674"/>
      <c r="M273" s="674"/>
      <c r="N273" s="674"/>
      <c r="O273" s="674"/>
      <c r="P273" s="674"/>
      <c r="Q273" s="674"/>
      <c r="R273" s="674"/>
      <c r="S273" s="675"/>
      <c r="T273" s="166"/>
      <c r="U273" s="673"/>
      <c r="V273" s="674"/>
      <c r="W273" s="674"/>
      <c r="X273" s="674"/>
      <c r="Y273" s="674"/>
      <c r="Z273" s="674"/>
      <c r="AA273" s="674"/>
      <c r="AB273" s="674"/>
      <c r="AC273" s="674"/>
      <c r="AD273" s="674"/>
      <c r="AE273" s="674"/>
      <c r="AF273" s="674"/>
      <c r="AG273" s="674"/>
      <c r="AH273" s="674"/>
      <c r="AI273" s="674"/>
      <c r="AJ273" s="674"/>
      <c r="AK273" s="674"/>
      <c r="AL273" s="675"/>
    </row>
    <row r="274" spans="2:38" ht="12.95" customHeight="1">
      <c r="B274" s="673"/>
      <c r="C274" s="674"/>
      <c r="D274" s="674"/>
      <c r="E274" s="674"/>
      <c r="F274" s="674"/>
      <c r="G274" s="674"/>
      <c r="H274" s="674"/>
      <c r="I274" s="674"/>
      <c r="J274" s="674"/>
      <c r="K274" s="674"/>
      <c r="L274" s="674"/>
      <c r="M274" s="674"/>
      <c r="N274" s="674"/>
      <c r="O274" s="674"/>
      <c r="P274" s="674"/>
      <c r="Q274" s="674"/>
      <c r="R274" s="674"/>
      <c r="S274" s="675"/>
      <c r="T274" s="166"/>
      <c r="U274" s="673"/>
      <c r="V274" s="674"/>
      <c r="W274" s="674"/>
      <c r="X274" s="674"/>
      <c r="Y274" s="674"/>
      <c r="Z274" s="674"/>
      <c r="AA274" s="674"/>
      <c r="AB274" s="674"/>
      <c r="AC274" s="674"/>
      <c r="AD274" s="674"/>
      <c r="AE274" s="674"/>
      <c r="AF274" s="674"/>
      <c r="AG274" s="674"/>
      <c r="AH274" s="674"/>
      <c r="AI274" s="674"/>
      <c r="AJ274" s="674"/>
      <c r="AK274" s="674"/>
      <c r="AL274" s="675"/>
    </row>
    <row r="275" spans="2:38" ht="12.95" customHeight="1">
      <c r="B275" s="673"/>
      <c r="C275" s="674"/>
      <c r="D275" s="674"/>
      <c r="E275" s="674"/>
      <c r="F275" s="674"/>
      <c r="G275" s="674"/>
      <c r="H275" s="674"/>
      <c r="I275" s="674"/>
      <c r="J275" s="674"/>
      <c r="K275" s="674"/>
      <c r="L275" s="674"/>
      <c r="M275" s="674"/>
      <c r="N275" s="674"/>
      <c r="O275" s="674"/>
      <c r="P275" s="674"/>
      <c r="Q275" s="674"/>
      <c r="R275" s="674"/>
      <c r="S275" s="675"/>
      <c r="T275" s="166"/>
      <c r="U275" s="673"/>
      <c r="V275" s="674"/>
      <c r="W275" s="674"/>
      <c r="X275" s="674"/>
      <c r="Y275" s="674"/>
      <c r="Z275" s="674"/>
      <c r="AA275" s="674"/>
      <c r="AB275" s="674"/>
      <c r="AC275" s="674"/>
      <c r="AD275" s="674"/>
      <c r="AE275" s="674"/>
      <c r="AF275" s="674"/>
      <c r="AG275" s="674"/>
      <c r="AH275" s="674"/>
      <c r="AI275" s="674"/>
      <c r="AJ275" s="674"/>
      <c r="AK275" s="674"/>
      <c r="AL275" s="675"/>
    </row>
    <row r="276" spans="2:38" ht="12.95" customHeight="1">
      <c r="B276" s="673"/>
      <c r="C276" s="674"/>
      <c r="D276" s="674"/>
      <c r="E276" s="674"/>
      <c r="F276" s="674"/>
      <c r="G276" s="674"/>
      <c r="H276" s="674"/>
      <c r="I276" s="674"/>
      <c r="J276" s="674"/>
      <c r="K276" s="674"/>
      <c r="L276" s="674"/>
      <c r="M276" s="674"/>
      <c r="N276" s="674"/>
      <c r="O276" s="674"/>
      <c r="P276" s="674"/>
      <c r="Q276" s="674"/>
      <c r="R276" s="674"/>
      <c r="S276" s="675"/>
      <c r="T276" s="166"/>
      <c r="U276" s="673"/>
      <c r="V276" s="674"/>
      <c r="W276" s="674"/>
      <c r="X276" s="674"/>
      <c r="Y276" s="674"/>
      <c r="Z276" s="674"/>
      <c r="AA276" s="674"/>
      <c r="AB276" s="674"/>
      <c r="AC276" s="674"/>
      <c r="AD276" s="674"/>
      <c r="AE276" s="674"/>
      <c r="AF276" s="674"/>
      <c r="AG276" s="674"/>
      <c r="AH276" s="674"/>
      <c r="AI276" s="674"/>
      <c r="AJ276" s="674"/>
      <c r="AK276" s="674"/>
      <c r="AL276" s="675"/>
    </row>
    <row r="277" spans="2:38" ht="12.95" customHeight="1">
      <c r="B277" s="673"/>
      <c r="C277" s="674"/>
      <c r="D277" s="674"/>
      <c r="E277" s="674"/>
      <c r="F277" s="674"/>
      <c r="G277" s="674"/>
      <c r="H277" s="674"/>
      <c r="I277" s="674"/>
      <c r="J277" s="674"/>
      <c r="K277" s="674"/>
      <c r="L277" s="674"/>
      <c r="M277" s="674"/>
      <c r="N277" s="674"/>
      <c r="O277" s="674"/>
      <c r="P277" s="674"/>
      <c r="Q277" s="674"/>
      <c r="R277" s="674"/>
      <c r="S277" s="675"/>
      <c r="T277" s="166"/>
      <c r="U277" s="673"/>
      <c r="V277" s="674"/>
      <c r="W277" s="674"/>
      <c r="X277" s="674"/>
      <c r="Y277" s="674"/>
      <c r="Z277" s="674"/>
      <c r="AA277" s="674"/>
      <c r="AB277" s="674"/>
      <c r="AC277" s="674"/>
      <c r="AD277" s="674"/>
      <c r="AE277" s="674"/>
      <c r="AF277" s="674"/>
      <c r="AG277" s="674"/>
      <c r="AH277" s="674"/>
      <c r="AI277" s="674"/>
      <c r="AJ277" s="674"/>
      <c r="AK277" s="674"/>
      <c r="AL277" s="675"/>
    </row>
    <row r="278" spans="2:38" ht="12.95" customHeight="1">
      <c r="B278" s="673"/>
      <c r="C278" s="674"/>
      <c r="D278" s="674"/>
      <c r="E278" s="674"/>
      <c r="F278" s="674"/>
      <c r="G278" s="674"/>
      <c r="H278" s="674"/>
      <c r="I278" s="674"/>
      <c r="J278" s="674"/>
      <c r="K278" s="674"/>
      <c r="L278" s="674"/>
      <c r="M278" s="674"/>
      <c r="N278" s="674"/>
      <c r="O278" s="674"/>
      <c r="P278" s="674"/>
      <c r="Q278" s="674"/>
      <c r="R278" s="674"/>
      <c r="S278" s="675"/>
      <c r="T278" s="166"/>
      <c r="U278" s="673"/>
      <c r="V278" s="674"/>
      <c r="W278" s="674"/>
      <c r="X278" s="674"/>
      <c r="Y278" s="674"/>
      <c r="Z278" s="674"/>
      <c r="AA278" s="674"/>
      <c r="AB278" s="674"/>
      <c r="AC278" s="674"/>
      <c r="AD278" s="674"/>
      <c r="AE278" s="674"/>
      <c r="AF278" s="674"/>
      <c r="AG278" s="674"/>
      <c r="AH278" s="674"/>
      <c r="AI278" s="674"/>
      <c r="AJ278" s="674"/>
      <c r="AK278" s="674"/>
      <c r="AL278" s="675"/>
    </row>
    <row r="279" spans="2:38" ht="12.95" customHeight="1">
      <c r="B279" s="673"/>
      <c r="C279" s="674"/>
      <c r="D279" s="674"/>
      <c r="E279" s="674"/>
      <c r="F279" s="674"/>
      <c r="G279" s="674"/>
      <c r="H279" s="674"/>
      <c r="I279" s="674"/>
      <c r="J279" s="674"/>
      <c r="K279" s="674"/>
      <c r="L279" s="674"/>
      <c r="M279" s="674"/>
      <c r="N279" s="674"/>
      <c r="O279" s="674"/>
      <c r="P279" s="674"/>
      <c r="Q279" s="674"/>
      <c r="R279" s="674"/>
      <c r="S279" s="675"/>
      <c r="T279" s="166"/>
      <c r="U279" s="673"/>
      <c r="V279" s="674"/>
      <c r="W279" s="674"/>
      <c r="X279" s="674"/>
      <c r="Y279" s="674"/>
      <c r="Z279" s="674"/>
      <c r="AA279" s="674"/>
      <c r="AB279" s="674"/>
      <c r="AC279" s="674"/>
      <c r="AD279" s="674"/>
      <c r="AE279" s="674"/>
      <c r="AF279" s="674"/>
      <c r="AG279" s="674"/>
      <c r="AH279" s="674"/>
      <c r="AI279" s="674"/>
      <c r="AJ279" s="674"/>
      <c r="AK279" s="674"/>
      <c r="AL279" s="675"/>
    </row>
    <row r="280" spans="2:38" ht="12.95" customHeight="1">
      <c r="B280" s="673"/>
      <c r="C280" s="674"/>
      <c r="D280" s="674"/>
      <c r="E280" s="674"/>
      <c r="F280" s="674"/>
      <c r="G280" s="674"/>
      <c r="H280" s="674"/>
      <c r="I280" s="674"/>
      <c r="J280" s="674"/>
      <c r="K280" s="674"/>
      <c r="L280" s="674"/>
      <c r="M280" s="674"/>
      <c r="N280" s="674"/>
      <c r="O280" s="674"/>
      <c r="P280" s="674"/>
      <c r="Q280" s="674"/>
      <c r="R280" s="674"/>
      <c r="S280" s="675"/>
      <c r="T280" s="166"/>
      <c r="U280" s="673"/>
      <c r="V280" s="674"/>
      <c r="W280" s="674"/>
      <c r="X280" s="674"/>
      <c r="Y280" s="674"/>
      <c r="Z280" s="674"/>
      <c r="AA280" s="674"/>
      <c r="AB280" s="674"/>
      <c r="AC280" s="674"/>
      <c r="AD280" s="674"/>
      <c r="AE280" s="674"/>
      <c r="AF280" s="674"/>
      <c r="AG280" s="674"/>
      <c r="AH280" s="674"/>
      <c r="AI280" s="674"/>
      <c r="AJ280" s="674"/>
      <c r="AK280" s="674"/>
      <c r="AL280" s="675"/>
    </row>
    <row r="281" spans="2:38" ht="12.95" customHeight="1">
      <c r="B281" s="673"/>
      <c r="C281" s="674"/>
      <c r="D281" s="674"/>
      <c r="E281" s="674"/>
      <c r="F281" s="674"/>
      <c r="G281" s="674"/>
      <c r="H281" s="674"/>
      <c r="I281" s="674"/>
      <c r="J281" s="674"/>
      <c r="K281" s="674"/>
      <c r="L281" s="674"/>
      <c r="M281" s="674"/>
      <c r="N281" s="674"/>
      <c r="O281" s="674"/>
      <c r="P281" s="674"/>
      <c r="Q281" s="674"/>
      <c r="R281" s="674"/>
      <c r="S281" s="675"/>
      <c r="T281" s="166"/>
      <c r="U281" s="673"/>
      <c r="V281" s="674"/>
      <c r="W281" s="674"/>
      <c r="X281" s="674"/>
      <c r="Y281" s="674"/>
      <c r="Z281" s="674"/>
      <c r="AA281" s="674"/>
      <c r="AB281" s="674"/>
      <c r="AC281" s="674"/>
      <c r="AD281" s="674"/>
      <c r="AE281" s="674"/>
      <c r="AF281" s="674"/>
      <c r="AG281" s="674"/>
      <c r="AH281" s="674"/>
      <c r="AI281" s="674"/>
      <c r="AJ281" s="674"/>
      <c r="AK281" s="674"/>
      <c r="AL281" s="675"/>
    </row>
    <row r="282" spans="2:38" ht="12.95" customHeight="1">
      <c r="B282" s="673"/>
      <c r="C282" s="674"/>
      <c r="D282" s="674"/>
      <c r="E282" s="674"/>
      <c r="F282" s="674"/>
      <c r="G282" s="674"/>
      <c r="H282" s="674"/>
      <c r="I282" s="674"/>
      <c r="J282" s="674"/>
      <c r="K282" s="674"/>
      <c r="L282" s="674"/>
      <c r="M282" s="674"/>
      <c r="N282" s="674"/>
      <c r="O282" s="674"/>
      <c r="P282" s="674"/>
      <c r="Q282" s="674"/>
      <c r="R282" s="674"/>
      <c r="S282" s="675"/>
      <c r="T282" s="166"/>
      <c r="U282" s="673"/>
      <c r="V282" s="674"/>
      <c r="W282" s="674"/>
      <c r="X282" s="674"/>
      <c r="Y282" s="674"/>
      <c r="Z282" s="674"/>
      <c r="AA282" s="674"/>
      <c r="AB282" s="674"/>
      <c r="AC282" s="674"/>
      <c r="AD282" s="674"/>
      <c r="AE282" s="674"/>
      <c r="AF282" s="674"/>
      <c r="AG282" s="674"/>
      <c r="AH282" s="674"/>
      <c r="AI282" s="674"/>
      <c r="AJ282" s="674"/>
      <c r="AK282" s="674"/>
      <c r="AL282" s="675"/>
    </row>
    <row r="283" spans="2:38" ht="12.95" customHeight="1">
      <c r="B283" s="673"/>
      <c r="C283" s="674"/>
      <c r="D283" s="674"/>
      <c r="E283" s="674"/>
      <c r="F283" s="674"/>
      <c r="G283" s="674"/>
      <c r="H283" s="674"/>
      <c r="I283" s="674"/>
      <c r="J283" s="674"/>
      <c r="K283" s="674"/>
      <c r="L283" s="674"/>
      <c r="M283" s="674"/>
      <c r="N283" s="674"/>
      <c r="O283" s="674"/>
      <c r="P283" s="674"/>
      <c r="Q283" s="674"/>
      <c r="R283" s="674"/>
      <c r="S283" s="675"/>
      <c r="T283" s="166"/>
      <c r="U283" s="673"/>
      <c r="V283" s="674"/>
      <c r="W283" s="674"/>
      <c r="X283" s="674"/>
      <c r="Y283" s="674"/>
      <c r="Z283" s="674"/>
      <c r="AA283" s="674"/>
      <c r="AB283" s="674"/>
      <c r="AC283" s="674"/>
      <c r="AD283" s="674"/>
      <c r="AE283" s="674"/>
      <c r="AF283" s="674"/>
      <c r="AG283" s="674"/>
      <c r="AH283" s="674"/>
      <c r="AI283" s="674"/>
      <c r="AJ283" s="674"/>
      <c r="AK283" s="674"/>
      <c r="AL283" s="675"/>
    </row>
    <row r="284" spans="2:38" ht="12.95" customHeight="1">
      <c r="B284" s="673"/>
      <c r="C284" s="674"/>
      <c r="D284" s="674"/>
      <c r="E284" s="674"/>
      <c r="F284" s="674"/>
      <c r="G284" s="674"/>
      <c r="H284" s="674"/>
      <c r="I284" s="674"/>
      <c r="J284" s="674"/>
      <c r="K284" s="674"/>
      <c r="L284" s="674"/>
      <c r="M284" s="674"/>
      <c r="N284" s="674"/>
      <c r="O284" s="674"/>
      <c r="P284" s="674"/>
      <c r="Q284" s="674"/>
      <c r="R284" s="674"/>
      <c r="S284" s="675"/>
      <c r="T284" s="166"/>
      <c r="U284" s="673"/>
      <c r="V284" s="674"/>
      <c r="W284" s="674"/>
      <c r="X284" s="674"/>
      <c r="Y284" s="674"/>
      <c r="Z284" s="674"/>
      <c r="AA284" s="674"/>
      <c r="AB284" s="674"/>
      <c r="AC284" s="674"/>
      <c r="AD284" s="674"/>
      <c r="AE284" s="674"/>
      <c r="AF284" s="674"/>
      <c r="AG284" s="674"/>
      <c r="AH284" s="674"/>
      <c r="AI284" s="674"/>
      <c r="AJ284" s="674"/>
      <c r="AK284" s="674"/>
      <c r="AL284" s="675"/>
    </row>
    <row r="285" spans="2:38" ht="12.95" customHeight="1">
      <c r="B285" s="673"/>
      <c r="C285" s="674"/>
      <c r="D285" s="674"/>
      <c r="E285" s="674"/>
      <c r="F285" s="674"/>
      <c r="G285" s="674"/>
      <c r="H285" s="674"/>
      <c r="I285" s="674"/>
      <c r="J285" s="674"/>
      <c r="K285" s="674"/>
      <c r="L285" s="674"/>
      <c r="M285" s="674"/>
      <c r="N285" s="674"/>
      <c r="O285" s="674"/>
      <c r="P285" s="674"/>
      <c r="Q285" s="674"/>
      <c r="R285" s="674"/>
      <c r="S285" s="675"/>
      <c r="T285" s="166"/>
      <c r="U285" s="673"/>
      <c r="V285" s="674"/>
      <c r="W285" s="674"/>
      <c r="X285" s="674"/>
      <c r="Y285" s="674"/>
      <c r="Z285" s="674"/>
      <c r="AA285" s="674"/>
      <c r="AB285" s="674"/>
      <c r="AC285" s="674"/>
      <c r="AD285" s="674"/>
      <c r="AE285" s="674"/>
      <c r="AF285" s="674"/>
      <c r="AG285" s="674"/>
      <c r="AH285" s="674"/>
      <c r="AI285" s="674"/>
      <c r="AJ285" s="674"/>
      <c r="AK285" s="674"/>
      <c r="AL285" s="675"/>
    </row>
    <row r="286" spans="2:38" ht="12.95" customHeight="1">
      <c r="B286" s="673"/>
      <c r="C286" s="674"/>
      <c r="D286" s="674"/>
      <c r="E286" s="674"/>
      <c r="F286" s="674"/>
      <c r="G286" s="674"/>
      <c r="H286" s="674"/>
      <c r="I286" s="674"/>
      <c r="J286" s="674"/>
      <c r="K286" s="674"/>
      <c r="L286" s="674"/>
      <c r="M286" s="674"/>
      <c r="N286" s="674"/>
      <c r="O286" s="674"/>
      <c r="P286" s="674"/>
      <c r="Q286" s="674"/>
      <c r="R286" s="674"/>
      <c r="S286" s="675"/>
      <c r="T286" s="166"/>
      <c r="U286" s="673"/>
      <c r="V286" s="674"/>
      <c r="W286" s="674"/>
      <c r="X286" s="674"/>
      <c r="Y286" s="674"/>
      <c r="Z286" s="674"/>
      <c r="AA286" s="674"/>
      <c r="AB286" s="674"/>
      <c r="AC286" s="674"/>
      <c r="AD286" s="674"/>
      <c r="AE286" s="674"/>
      <c r="AF286" s="674"/>
      <c r="AG286" s="674"/>
      <c r="AH286" s="674"/>
      <c r="AI286" s="674"/>
      <c r="AJ286" s="674"/>
      <c r="AK286" s="674"/>
      <c r="AL286" s="675"/>
    </row>
    <row r="287" spans="2:38" ht="12.95" customHeight="1">
      <c r="B287" s="676"/>
      <c r="C287" s="677"/>
      <c r="D287" s="677"/>
      <c r="E287" s="677"/>
      <c r="F287" s="677"/>
      <c r="G287" s="677"/>
      <c r="H287" s="677"/>
      <c r="I287" s="677"/>
      <c r="J287" s="677"/>
      <c r="K287" s="677"/>
      <c r="L287" s="677"/>
      <c r="M287" s="677"/>
      <c r="N287" s="677"/>
      <c r="O287" s="677"/>
      <c r="P287" s="677"/>
      <c r="Q287" s="677"/>
      <c r="R287" s="677"/>
      <c r="S287" s="678"/>
      <c r="T287" s="166"/>
      <c r="U287" s="676"/>
      <c r="V287" s="677"/>
      <c r="W287" s="677"/>
      <c r="X287" s="677"/>
      <c r="Y287" s="677"/>
      <c r="Z287" s="677"/>
      <c r="AA287" s="677"/>
      <c r="AB287" s="677"/>
      <c r="AC287" s="677"/>
      <c r="AD287" s="677"/>
      <c r="AE287" s="677"/>
      <c r="AF287" s="677"/>
      <c r="AG287" s="677"/>
      <c r="AH287" s="677"/>
      <c r="AI287" s="677"/>
      <c r="AJ287" s="677"/>
      <c r="AK287" s="677"/>
      <c r="AL287" s="678"/>
    </row>
    <row r="288" spans="2:38" ht="12.95" customHeight="1">
      <c r="B288" s="167"/>
      <c r="C288" s="167"/>
      <c r="D288" s="167"/>
      <c r="E288" s="167"/>
      <c r="F288" s="167"/>
      <c r="G288" s="167"/>
      <c r="H288" s="167"/>
      <c r="I288" s="167"/>
      <c r="J288" s="167"/>
      <c r="K288" s="167"/>
      <c r="L288" s="167"/>
      <c r="M288" s="167"/>
      <c r="N288" s="167"/>
      <c r="O288" s="167"/>
      <c r="P288" s="167"/>
      <c r="Q288" s="167"/>
      <c r="R288" s="167"/>
      <c r="S288" s="167"/>
      <c r="T288" s="167"/>
      <c r="U288" s="167"/>
      <c r="V288" s="167"/>
      <c r="W288" s="167"/>
      <c r="X288" s="167"/>
      <c r="Y288" s="167"/>
      <c r="Z288" s="167"/>
      <c r="AA288" s="167"/>
      <c r="AB288" s="167"/>
      <c r="AC288" s="167"/>
      <c r="AD288" s="167"/>
      <c r="AE288" s="167"/>
      <c r="AF288" s="167"/>
      <c r="AG288" s="167"/>
      <c r="AH288" s="167"/>
      <c r="AI288" s="167"/>
      <c r="AJ288" s="167"/>
      <c r="AK288" s="167"/>
      <c r="AL288" s="167"/>
    </row>
    <row r="289" spans="1:38" ht="21.95" customHeight="1">
      <c r="B289" s="666" t="s">
        <v>421</v>
      </c>
      <c r="C289" s="666"/>
      <c r="D289" s="666"/>
      <c r="E289" s="666"/>
      <c r="F289" s="679"/>
      <c r="G289" s="680"/>
      <c r="H289" s="680"/>
      <c r="I289" s="680"/>
      <c r="J289" s="680"/>
      <c r="K289" s="680"/>
      <c r="L289" s="680"/>
      <c r="M289" s="680"/>
      <c r="N289" s="680"/>
      <c r="O289" s="680"/>
      <c r="P289" s="680"/>
      <c r="Q289" s="680"/>
      <c r="R289" s="680"/>
      <c r="S289" s="681"/>
      <c r="T289" s="162"/>
      <c r="U289" s="666" t="s">
        <v>421</v>
      </c>
      <c r="V289" s="666"/>
      <c r="W289" s="666"/>
      <c r="X289" s="666"/>
      <c r="Y289" s="679"/>
      <c r="Z289" s="680"/>
      <c r="AA289" s="680"/>
      <c r="AB289" s="680"/>
      <c r="AC289" s="680"/>
      <c r="AD289" s="680"/>
      <c r="AE289" s="680"/>
      <c r="AF289" s="680"/>
      <c r="AG289" s="680"/>
      <c r="AH289" s="680"/>
      <c r="AI289" s="680"/>
      <c r="AJ289" s="680"/>
      <c r="AK289" s="680"/>
      <c r="AL289" s="681"/>
    </row>
    <row r="290" spans="1:38" ht="21.95" customHeight="1">
      <c r="B290" s="666" t="s">
        <v>52</v>
      </c>
      <c r="C290" s="666"/>
      <c r="D290" s="666"/>
      <c r="E290" s="666"/>
      <c r="F290" s="667"/>
      <c r="G290" s="668"/>
      <c r="H290" s="668"/>
      <c r="I290" s="668"/>
      <c r="J290" s="668"/>
      <c r="K290" s="668"/>
      <c r="L290" s="668"/>
      <c r="M290" s="668"/>
      <c r="N290" s="668"/>
      <c r="O290" s="668"/>
      <c r="P290" s="668"/>
      <c r="Q290" s="668"/>
      <c r="R290" s="668"/>
      <c r="S290" s="669"/>
      <c r="T290" s="162"/>
      <c r="U290" s="666" t="s">
        <v>52</v>
      </c>
      <c r="V290" s="666"/>
      <c r="W290" s="666"/>
      <c r="X290" s="666"/>
      <c r="Y290" s="667"/>
      <c r="Z290" s="668"/>
      <c r="AA290" s="668"/>
      <c r="AB290" s="668"/>
      <c r="AC290" s="668"/>
      <c r="AD290" s="668"/>
      <c r="AE290" s="668"/>
      <c r="AF290" s="668"/>
      <c r="AG290" s="668"/>
      <c r="AH290" s="668"/>
      <c r="AI290" s="668"/>
      <c r="AJ290" s="668"/>
      <c r="AK290" s="668"/>
      <c r="AL290" s="669"/>
    </row>
    <row r="291" spans="1:38" ht="12.95" customHeight="1">
      <c r="B291" s="670" t="s">
        <v>746</v>
      </c>
      <c r="C291" s="671"/>
      <c r="D291" s="671"/>
      <c r="E291" s="671"/>
      <c r="F291" s="671"/>
      <c r="G291" s="671"/>
      <c r="H291" s="671"/>
      <c r="I291" s="671"/>
      <c r="J291" s="671"/>
      <c r="K291" s="671"/>
      <c r="L291" s="671"/>
      <c r="M291" s="671"/>
      <c r="N291" s="671"/>
      <c r="O291" s="671"/>
      <c r="P291" s="671"/>
      <c r="Q291" s="671"/>
      <c r="R291" s="671"/>
      <c r="S291" s="672"/>
      <c r="T291" s="166"/>
      <c r="U291" s="670" t="s">
        <v>746</v>
      </c>
      <c r="V291" s="671"/>
      <c r="W291" s="671"/>
      <c r="X291" s="671"/>
      <c r="Y291" s="671"/>
      <c r="Z291" s="671"/>
      <c r="AA291" s="671"/>
      <c r="AB291" s="671"/>
      <c r="AC291" s="671"/>
      <c r="AD291" s="671"/>
      <c r="AE291" s="671"/>
      <c r="AF291" s="671"/>
      <c r="AG291" s="671"/>
      <c r="AH291" s="671"/>
      <c r="AI291" s="671"/>
      <c r="AJ291" s="671"/>
      <c r="AK291" s="671"/>
      <c r="AL291" s="672"/>
    </row>
    <row r="292" spans="1:38" ht="12.95" customHeight="1">
      <c r="A292" s="9"/>
      <c r="B292" s="673"/>
      <c r="C292" s="674"/>
      <c r="D292" s="674"/>
      <c r="E292" s="674"/>
      <c r="F292" s="674"/>
      <c r="G292" s="674"/>
      <c r="H292" s="674"/>
      <c r="I292" s="674"/>
      <c r="J292" s="674"/>
      <c r="K292" s="674"/>
      <c r="L292" s="674"/>
      <c r="M292" s="674"/>
      <c r="N292" s="674"/>
      <c r="O292" s="674"/>
      <c r="P292" s="674"/>
      <c r="Q292" s="674"/>
      <c r="R292" s="674"/>
      <c r="S292" s="675"/>
      <c r="T292" s="166"/>
      <c r="U292" s="673"/>
      <c r="V292" s="674"/>
      <c r="W292" s="674"/>
      <c r="X292" s="674"/>
      <c r="Y292" s="674"/>
      <c r="Z292" s="674"/>
      <c r="AA292" s="674"/>
      <c r="AB292" s="674"/>
      <c r="AC292" s="674"/>
      <c r="AD292" s="674"/>
      <c r="AE292" s="674"/>
      <c r="AF292" s="674"/>
      <c r="AG292" s="674"/>
      <c r="AH292" s="674"/>
      <c r="AI292" s="674"/>
      <c r="AJ292" s="674"/>
      <c r="AK292" s="674"/>
      <c r="AL292" s="675"/>
    </row>
    <row r="293" spans="1:38" ht="12.95" customHeight="1">
      <c r="B293" s="673"/>
      <c r="C293" s="674"/>
      <c r="D293" s="674"/>
      <c r="E293" s="674"/>
      <c r="F293" s="674"/>
      <c r="G293" s="674"/>
      <c r="H293" s="674"/>
      <c r="I293" s="674"/>
      <c r="J293" s="674"/>
      <c r="K293" s="674"/>
      <c r="L293" s="674"/>
      <c r="M293" s="674"/>
      <c r="N293" s="674"/>
      <c r="O293" s="674"/>
      <c r="P293" s="674"/>
      <c r="Q293" s="674"/>
      <c r="R293" s="674"/>
      <c r="S293" s="675"/>
      <c r="T293" s="166"/>
      <c r="U293" s="673"/>
      <c r="V293" s="674"/>
      <c r="W293" s="674"/>
      <c r="X293" s="674"/>
      <c r="Y293" s="674"/>
      <c r="Z293" s="674"/>
      <c r="AA293" s="674"/>
      <c r="AB293" s="674"/>
      <c r="AC293" s="674"/>
      <c r="AD293" s="674"/>
      <c r="AE293" s="674"/>
      <c r="AF293" s="674"/>
      <c r="AG293" s="674"/>
      <c r="AH293" s="674"/>
      <c r="AI293" s="674"/>
      <c r="AJ293" s="674"/>
      <c r="AK293" s="674"/>
      <c r="AL293" s="675"/>
    </row>
    <row r="294" spans="1:38" ht="12.95" customHeight="1">
      <c r="B294" s="673"/>
      <c r="C294" s="674"/>
      <c r="D294" s="674"/>
      <c r="E294" s="674"/>
      <c r="F294" s="674"/>
      <c r="G294" s="674"/>
      <c r="H294" s="674"/>
      <c r="I294" s="674"/>
      <c r="J294" s="674"/>
      <c r="K294" s="674"/>
      <c r="L294" s="674"/>
      <c r="M294" s="674"/>
      <c r="N294" s="674"/>
      <c r="O294" s="674"/>
      <c r="P294" s="674"/>
      <c r="Q294" s="674"/>
      <c r="R294" s="674"/>
      <c r="S294" s="675"/>
      <c r="T294" s="166"/>
      <c r="U294" s="673"/>
      <c r="V294" s="674"/>
      <c r="W294" s="674"/>
      <c r="X294" s="674"/>
      <c r="Y294" s="674"/>
      <c r="Z294" s="674"/>
      <c r="AA294" s="674"/>
      <c r="AB294" s="674"/>
      <c r="AC294" s="674"/>
      <c r="AD294" s="674"/>
      <c r="AE294" s="674"/>
      <c r="AF294" s="674"/>
      <c r="AG294" s="674"/>
      <c r="AH294" s="674"/>
      <c r="AI294" s="674"/>
      <c r="AJ294" s="674"/>
      <c r="AK294" s="674"/>
      <c r="AL294" s="675"/>
    </row>
    <row r="295" spans="1:38" ht="12.95" customHeight="1">
      <c r="B295" s="673"/>
      <c r="C295" s="674"/>
      <c r="D295" s="674"/>
      <c r="E295" s="674"/>
      <c r="F295" s="674"/>
      <c r="G295" s="674"/>
      <c r="H295" s="674"/>
      <c r="I295" s="674"/>
      <c r="J295" s="674"/>
      <c r="K295" s="674"/>
      <c r="L295" s="674"/>
      <c r="M295" s="674"/>
      <c r="N295" s="674"/>
      <c r="O295" s="674"/>
      <c r="P295" s="674"/>
      <c r="Q295" s="674"/>
      <c r="R295" s="674"/>
      <c r="S295" s="675"/>
      <c r="T295" s="166"/>
      <c r="U295" s="673"/>
      <c r="V295" s="674"/>
      <c r="W295" s="674"/>
      <c r="X295" s="674"/>
      <c r="Y295" s="674"/>
      <c r="Z295" s="674"/>
      <c r="AA295" s="674"/>
      <c r="AB295" s="674"/>
      <c r="AC295" s="674"/>
      <c r="AD295" s="674"/>
      <c r="AE295" s="674"/>
      <c r="AF295" s="674"/>
      <c r="AG295" s="674"/>
      <c r="AH295" s="674"/>
      <c r="AI295" s="674"/>
      <c r="AJ295" s="674"/>
      <c r="AK295" s="674"/>
      <c r="AL295" s="675"/>
    </row>
    <row r="296" spans="1:38" ht="12.95" customHeight="1">
      <c r="B296" s="673"/>
      <c r="C296" s="674"/>
      <c r="D296" s="674"/>
      <c r="E296" s="674"/>
      <c r="F296" s="674"/>
      <c r="G296" s="674"/>
      <c r="H296" s="674"/>
      <c r="I296" s="674"/>
      <c r="J296" s="674"/>
      <c r="K296" s="674"/>
      <c r="L296" s="674"/>
      <c r="M296" s="674"/>
      <c r="N296" s="674"/>
      <c r="O296" s="674"/>
      <c r="P296" s="674"/>
      <c r="Q296" s="674"/>
      <c r="R296" s="674"/>
      <c r="S296" s="675"/>
      <c r="T296" s="166"/>
      <c r="U296" s="673"/>
      <c r="V296" s="674"/>
      <c r="W296" s="674"/>
      <c r="X296" s="674"/>
      <c r="Y296" s="674"/>
      <c r="Z296" s="674"/>
      <c r="AA296" s="674"/>
      <c r="AB296" s="674"/>
      <c r="AC296" s="674"/>
      <c r="AD296" s="674"/>
      <c r="AE296" s="674"/>
      <c r="AF296" s="674"/>
      <c r="AG296" s="674"/>
      <c r="AH296" s="674"/>
      <c r="AI296" s="674"/>
      <c r="AJ296" s="674"/>
      <c r="AK296" s="674"/>
      <c r="AL296" s="675"/>
    </row>
    <row r="297" spans="1:38" ht="12.95" customHeight="1">
      <c r="B297" s="673"/>
      <c r="C297" s="674"/>
      <c r="D297" s="674"/>
      <c r="E297" s="674"/>
      <c r="F297" s="674"/>
      <c r="G297" s="674"/>
      <c r="H297" s="674"/>
      <c r="I297" s="674"/>
      <c r="J297" s="674"/>
      <c r="K297" s="674"/>
      <c r="L297" s="674"/>
      <c r="M297" s="674"/>
      <c r="N297" s="674"/>
      <c r="O297" s="674"/>
      <c r="P297" s="674"/>
      <c r="Q297" s="674"/>
      <c r="R297" s="674"/>
      <c r="S297" s="675"/>
      <c r="T297" s="166"/>
      <c r="U297" s="673"/>
      <c r="V297" s="674"/>
      <c r="W297" s="674"/>
      <c r="X297" s="674"/>
      <c r="Y297" s="674"/>
      <c r="Z297" s="674"/>
      <c r="AA297" s="674"/>
      <c r="AB297" s="674"/>
      <c r="AC297" s="674"/>
      <c r="AD297" s="674"/>
      <c r="AE297" s="674"/>
      <c r="AF297" s="674"/>
      <c r="AG297" s="674"/>
      <c r="AH297" s="674"/>
      <c r="AI297" s="674"/>
      <c r="AJ297" s="674"/>
      <c r="AK297" s="674"/>
      <c r="AL297" s="675"/>
    </row>
    <row r="298" spans="1:38" ht="12.95" customHeight="1">
      <c r="B298" s="673"/>
      <c r="C298" s="674"/>
      <c r="D298" s="674"/>
      <c r="E298" s="674"/>
      <c r="F298" s="674"/>
      <c r="G298" s="674"/>
      <c r="H298" s="674"/>
      <c r="I298" s="674"/>
      <c r="J298" s="674"/>
      <c r="K298" s="674"/>
      <c r="L298" s="674"/>
      <c r="M298" s="674"/>
      <c r="N298" s="674"/>
      <c r="O298" s="674"/>
      <c r="P298" s="674"/>
      <c r="Q298" s="674"/>
      <c r="R298" s="674"/>
      <c r="S298" s="675"/>
      <c r="T298" s="166"/>
      <c r="U298" s="673"/>
      <c r="V298" s="674"/>
      <c r="W298" s="674"/>
      <c r="X298" s="674"/>
      <c r="Y298" s="674"/>
      <c r="Z298" s="674"/>
      <c r="AA298" s="674"/>
      <c r="AB298" s="674"/>
      <c r="AC298" s="674"/>
      <c r="AD298" s="674"/>
      <c r="AE298" s="674"/>
      <c r="AF298" s="674"/>
      <c r="AG298" s="674"/>
      <c r="AH298" s="674"/>
      <c r="AI298" s="674"/>
      <c r="AJ298" s="674"/>
      <c r="AK298" s="674"/>
      <c r="AL298" s="675"/>
    </row>
    <row r="299" spans="1:38" ht="12.95" customHeight="1">
      <c r="B299" s="673"/>
      <c r="C299" s="674"/>
      <c r="D299" s="674"/>
      <c r="E299" s="674"/>
      <c r="F299" s="674"/>
      <c r="G299" s="674"/>
      <c r="H299" s="674"/>
      <c r="I299" s="674"/>
      <c r="J299" s="674"/>
      <c r="K299" s="674"/>
      <c r="L299" s="674"/>
      <c r="M299" s="674"/>
      <c r="N299" s="674"/>
      <c r="O299" s="674"/>
      <c r="P299" s="674"/>
      <c r="Q299" s="674"/>
      <c r="R299" s="674"/>
      <c r="S299" s="675"/>
      <c r="T299" s="166"/>
      <c r="U299" s="673"/>
      <c r="V299" s="674"/>
      <c r="W299" s="674"/>
      <c r="X299" s="674"/>
      <c r="Y299" s="674"/>
      <c r="Z299" s="674"/>
      <c r="AA299" s="674"/>
      <c r="AB299" s="674"/>
      <c r="AC299" s="674"/>
      <c r="AD299" s="674"/>
      <c r="AE299" s="674"/>
      <c r="AF299" s="674"/>
      <c r="AG299" s="674"/>
      <c r="AH299" s="674"/>
      <c r="AI299" s="674"/>
      <c r="AJ299" s="674"/>
      <c r="AK299" s="674"/>
      <c r="AL299" s="675"/>
    </row>
    <row r="300" spans="1:38" ht="12.95" customHeight="1">
      <c r="B300" s="673"/>
      <c r="C300" s="674"/>
      <c r="D300" s="674"/>
      <c r="E300" s="674"/>
      <c r="F300" s="674"/>
      <c r="G300" s="674"/>
      <c r="H300" s="674"/>
      <c r="I300" s="674"/>
      <c r="J300" s="674"/>
      <c r="K300" s="674"/>
      <c r="L300" s="674"/>
      <c r="M300" s="674"/>
      <c r="N300" s="674"/>
      <c r="O300" s="674"/>
      <c r="P300" s="674"/>
      <c r="Q300" s="674"/>
      <c r="R300" s="674"/>
      <c r="S300" s="675"/>
      <c r="T300" s="166"/>
      <c r="U300" s="673"/>
      <c r="V300" s="674"/>
      <c r="W300" s="674"/>
      <c r="X300" s="674"/>
      <c r="Y300" s="674"/>
      <c r="Z300" s="674"/>
      <c r="AA300" s="674"/>
      <c r="AB300" s="674"/>
      <c r="AC300" s="674"/>
      <c r="AD300" s="674"/>
      <c r="AE300" s="674"/>
      <c r="AF300" s="674"/>
      <c r="AG300" s="674"/>
      <c r="AH300" s="674"/>
      <c r="AI300" s="674"/>
      <c r="AJ300" s="674"/>
      <c r="AK300" s="674"/>
      <c r="AL300" s="675"/>
    </row>
    <row r="301" spans="1:38" ht="12.95" customHeight="1">
      <c r="B301" s="673"/>
      <c r="C301" s="674"/>
      <c r="D301" s="674"/>
      <c r="E301" s="674"/>
      <c r="F301" s="674"/>
      <c r="G301" s="674"/>
      <c r="H301" s="674"/>
      <c r="I301" s="674"/>
      <c r="J301" s="674"/>
      <c r="K301" s="674"/>
      <c r="L301" s="674"/>
      <c r="M301" s="674"/>
      <c r="N301" s="674"/>
      <c r="O301" s="674"/>
      <c r="P301" s="674"/>
      <c r="Q301" s="674"/>
      <c r="R301" s="674"/>
      <c r="S301" s="675"/>
      <c r="T301" s="166"/>
      <c r="U301" s="673"/>
      <c r="V301" s="674"/>
      <c r="W301" s="674"/>
      <c r="X301" s="674"/>
      <c r="Y301" s="674"/>
      <c r="Z301" s="674"/>
      <c r="AA301" s="674"/>
      <c r="AB301" s="674"/>
      <c r="AC301" s="674"/>
      <c r="AD301" s="674"/>
      <c r="AE301" s="674"/>
      <c r="AF301" s="674"/>
      <c r="AG301" s="674"/>
      <c r="AH301" s="674"/>
      <c r="AI301" s="674"/>
      <c r="AJ301" s="674"/>
      <c r="AK301" s="674"/>
      <c r="AL301" s="675"/>
    </row>
    <row r="302" spans="1:38" ht="12.95" customHeight="1">
      <c r="B302" s="673"/>
      <c r="C302" s="674"/>
      <c r="D302" s="674"/>
      <c r="E302" s="674"/>
      <c r="F302" s="674"/>
      <c r="G302" s="674"/>
      <c r="H302" s="674"/>
      <c r="I302" s="674"/>
      <c r="J302" s="674"/>
      <c r="K302" s="674"/>
      <c r="L302" s="674"/>
      <c r="M302" s="674"/>
      <c r="N302" s="674"/>
      <c r="O302" s="674"/>
      <c r="P302" s="674"/>
      <c r="Q302" s="674"/>
      <c r="R302" s="674"/>
      <c r="S302" s="675"/>
      <c r="T302" s="166"/>
      <c r="U302" s="673"/>
      <c r="V302" s="674"/>
      <c r="W302" s="674"/>
      <c r="X302" s="674"/>
      <c r="Y302" s="674"/>
      <c r="Z302" s="674"/>
      <c r="AA302" s="674"/>
      <c r="AB302" s="674"/>
      <c r="AC302" s="674"/>
      <c r="AD302" s="674"/>
      <c r="AE302" s="674"/>
      <c r="AF302" s="674"/>
      <c r="AG302" s="674"/>
      <c r="AH302" s="674"/>
      <c r="AI302" s="674"/>
      <c r="AJ302" s="674"/>
      <c r="AK302" s="674"/>
      <c r="AL302" s="675"/>
    </row>
    <row r="303" spans="1:38" ht="12.95" customHeight="1">
      <c r="B303" s="673"/>
      <c r="C303" s="674"/>
      <c r="D303" s="674"/>
      <c r="E303" s="674"/>
      <c r="F303" s="674"/>
      <c r="G303" s="674"/>
      <c r="H303" s="674"/>
      <c r="I303" s="674"/>
      <c r="J303" s="674"/>
      <c r="K303" s="674"/>
      <c r="L303" s="674"/>
      <c r="M303" s="674"/>
      <c r="N303" s="674"/>
      <c r="O303" s="674"/>
      <c r="P303" s="674"/>
      <c r="Q303" s="674"/>
      <c r="R303" s="674"/>
      <c r="S303" s="675"/>
      <c r="T303" s="166"/>
      <c r="U303" s="673"/>
      <c r="V303" s="674"/>
      <c r="W303" s="674"/>
      <c r="X303" s="674"/>
      <c r="Y303" s="674"/>
      <c r="Z303" s="674"/>
      <c r="AA303" s="674"/>
      <c r="AB303" s="674"/>
      <c r="AC303" s="674"/>
      <c r="AD303" s="674"/>
      <c r="AE303" s="674"/>
      <c r="AF303" s="674"/>
      <c r="AG303" s="674"/>
      <c r="AH303" s="674"/>
      <c r="AI303" s="674"/>
      <c r="AJ303" s="674"/>
      <c r="AK303" s="674"/>
      <c r="AL303" s="675"/>
    </row>
    <row r="304" spans="1:38" ht="12.95" customHeight="1">
      <c r="B304" s="673"/>
      <c r="C304" s="674"/>
      <c r="D304" s="674"/>
      <c r="E304" s="674"/>
      <c r="F304" s="674"/>
      <c r="G304" s="674"/>
      <c r="H304" s="674"/>
      <c r="I304" s="674"/>
      <c r="J304" s="674"/>
      <c r="K304" s="674"/>
      <c r="L304" s="674"/>
      <c r="M304" s="674"/>
      <c r="N304" s="674"/>
      <c r="O304" s="674"/>
      <c r="P304" s="674"/>
      <c r="Q304" s="674"/>
      <c r="R304" s="674"/>
      <c r="S304" s="675"/>
      <c r="T304" s="166"/>
      <c r="U304" s="673"/>
      <c r="V304" s="674"/>
      <c r="W304" s="674"/>
      <c r="X304" s="674"/>
      <c r="Y304" s="674"/>
      <c r="Z304" s="674"/>
      <c r="AA304" s="674"/>
      <c r="AB304" s="674"/>
      <c r="AC304" s="674"/>
      <c r="AD304" s="674"/>
      <c r="AE304" s="674"/>
      <c r="AF304" s="674"/>
      <c r="AG304" s="674"/>
      <c r="AH304" s="674"/>
      <c r="AI304" s="674"/>
      <c r="AJ304" s="674"/>
      <c r="AK304" s="674"/>
      <c r="AL304" s="675"/>
    </row>
    <row r="305" spans="2:38" ht="12.95" customHeight="1">
      <c r="B305" s="673"/>
      <c r="C305" s="674"/>
      <c r="D305" s="674"/>
      <c r="E305" s="674"/>
      <c r="F305" s="674"/>
      <c r="G305" s="674"/>
      <c r="H305" s="674"/>
      <c r="I305" s="674"/>
      <c r="J305" s="674"/>
      <c r="K305" s="674"/>
      <c r="L305" s="674"/>
      <c r="M305" s="674"/>
      <c r="N305" s="674"/>
      <c r="O305" s="674"/>
      <c r="P305" s="674"/>
      <c r="Q305" s="674"/>
      <c r="R305" s="674"/>
      <c r="S305" s="675"/>
      <c r="T305" s="166"/>
      <c r="U305" s="673"/>
      <c r="V305" s="674"/>
      <c r="W305" s="674"/>
      <c r="X305" s="674"/>
      <c r="Y305" s="674"/>
      <c r="Z305" s="674"/>
      <c r="AA305" s="674"/>
      <c r="AB305" s="674"/>
      <c r="AC305" s="674"/>
      <c r="AD305" s="674"/>
      <c r="AE305" s="674"/>
      <c r="AF305" s="674"/>
      <c r="AG305" s="674"/>
      <c r="AH305" s="674"/>
      <c r="AI305" s="674"/>
      <c r="AJ305" s="674"/>
      <c r="AK305" s="674"/>
      <c r="AL305" s="675"/>
    </row>
    <row r="306" spans="2:38" ht="12.95" customHeight="1">
      <c r="B306" s="676"/>
      <c r="C306" s="677"/>
      <c r="D306" s="677"/>
      <c r="E306" s="677"/>
      <c r="F306" s="677"/>
      <c r="G306" s="677"/>
      <c r="H306" s="677"/>
      <c r="I306" s="677"/>
      <c r="J306" s="677"/>
      <c r="K306" s="677"/>
      <c r="L306" s="677"/>
      <c r="M306" s="677"/>
      <c r="N306" s="677"/>
      <c r="O306" s="677"/>
      <c r="P306" s="677"/>
      <c r="Q306" s="677"/>
      <c r="R306" s="677"/>
      <c r="S306" s="678"/>
      <c r="T306" s="166"/>
      <c r="U306" s="676"/>
      <c r="V306" s="677"/>
      <c r="W306" s="677"/>
      <c r="X306" s="677"/>
      <c r="Y306" s="677"/>
      <c r="Z306" s="677"/>
      <c r="AA306" s="677"/>
      <c r="AB306" s="677"/>
      <c r="AC306" s="677"/>
      <c r="AD306" s="677"/>
      <c r="AE306" s="677"/>
      <c r="AF306" s="677"/>
      <c r="AG306" s="677"/>
      <c r="AH306" s="677"/>
      <c r="AI306" s="677"/>
      <c r="AJ306" s="677"/>
      <c r="AK306" s="677"/>
      <c r="AL306" s="678"/>
    </row>
    <row r="307" spans="2:38" ht="12.95" customHeight="1">
      <c r="B307" s="167"/>
      <c r="C307" s="167"/>
      <c r="D307" s="167"/>
      <c r="E307" s="167"/>
      <c r="F307" s="167"/>
      <c r="G307" s="167"/>
      <c r="H307" s="167"/>
      <c r="I307" s="167"/>
      <c r="J307" s="167"/>
      <c r="K307" s="167"/>
      <c r="L307" s="167"/>
      <c r="M307" s="167"/>
      <c r="N307" s="167"/>
      <c r="O307" s="167"/>
      <c r="P307" s="167"/>
      <c r="Q307" s="167"/>
      <c r="R307" s="167"/>
      <c r="S307" s="167"/>
      <c r="T307" s="167"/>
      <c r="U307" s="167"/>
      <c r="V307" s="167"/>
      <c r="W307" s="167"/>
      <c r="X307" s="167"/>
      <c r="Y307" s="167"/>
      <c r="Z307" s="167"/>
      <c r="AA307" s="167"/>
      <c r="AB307" s="167"/>
      <c r="AC307" s="167"/>
      <c r="AD307" s="167"/>
      <c r="AE307" s="167"/>
      <c r="AF307" s="167"/>
      <c r="AG307" s="167"/>
      <c r="AH307" s="167"/>
      <c r="AI307" s="167"/>
      <c r="AJ307" s="167"/>
      <c r="AK307" s="167"/>
      <c r="AL307" s="167"/>
    </row>
    <row r="308" spans="2:38" customFormat="1" ht="12" customHeight="1">
      <c r="B308" s="167"/>
      <c r="C308" s="167"/>
      <c r="D308" s="167"/>
      <c r="E308" s="167"/>
      <c r="F308" s="167"/>
      <c r="G308" s="167"/>
      <c r="H308" s="167"/>
      <c r="I308" s="167"/>
      <c r="J308" s="167"/>
      <c r="K308" s="167"/>
      <c r="L308" s="167"/>
      <c r="M308" s="167"/>
      <c r="N308" s="167"/>
      <c r="O308" s="167"/>
      <c r="P308" s="167"/>
      <c r="Q308" s="167"/>
      <c r="R308" s="167"/>
      <c r="S308" s="167"/>
      <c r="T308" s="167"/>
      <c r="U308" s="167"/>
      <c r="V308" s="167"/>
      <c r="W308" s="167"/>
      <c r="X308" s="167"/>
      <c r="Y308" s="167"/>
      <c r="Z308" s="167"/>
      <c r="AA308" s="167"/>
      <c r="AB308" s="167"/>
      <c r="AC308" s="167"/>
      <c r="AD308" s="167"/>
      <c r="AE308" s="167"/>
      <c r="AF308" s="167"/>
      <c r="AG308" s="167"/>
      <c r="AH308" s="167"/>
      <c r="AI308" s="167"/>
      <c r="AJ308" s="167"/>
      <c r="AK308" s="167"/>
      <c r="AL308" s="167"/>
    </row>
    <row r="309" spans="2:38" customFormat="1" ht="12" customHeight="1">
      <c r="B309" s="167"/>
      <c r="C309" s="167"/>
      <c r="D309" s="167"/>
      <c r="E309" s="167"/>
      <c r="F309" s="167"/>
      <c r="G309" s="167"/>
      <c r="H309" s="167"/>
      <c r="I309" s="167"/>
      <c r="J309" s="167"/>
      <c r="K309" s="167"/>
      <c r="L309" s="167"/>
      <c r="M309" s="167"/>
      <c r="N309" s="167"/>
      <c r="O309" s="167"/>
      <c r="P309" s="167"/>
      <c r="Q309" s="167"/>
      <c r="R309" s="167"/>
      <c r="S309" s="167"/>
      <c r="T309" s="167"/>
      <c r="U309" s="167"/>
      <c r="V309" s="167"/>
      <c r="W309" s="167"/>
      <c r="X309" s="167"/>
      <c r="Y309" s="167"/>
      <c r="Z309" s="167"/>
      <c r="AA309" s="167"/>
      <c r="AB309" s="167"/>
      <c r="AC309" s="167"/>
      <c r="AD309" s="167"/>
      <c r="AE309" s="167"/>
      <c r="AF309" s="167"/>
      <c r="AG309" s="167"/>
      <c r="AH309" s="167"/>
      <c r="AI309" s="167"/>
      <c r="AJ309" s="167"/>
      <c r="AK309" s="167"/>
      <c r="AL309" s="167"/>
    </row>
    <row r="310" spans="2:38" customFormat="1" ht="12" customHeight="1">
      <c r="B310" s="167"/>
      <c r="C310" s="167"/>
      <c r="D310" s="167"/>
      <c r="E310" s="167"/>
      <c r="F310" s="167"/>
      <c r="G310" s="167"/>
      <c r="H310" s="167"/>
      <c r="I310" s="167"/>
      <c r="J310" s="167"/>
      <c r="K310" s="167"/>
      <c r="L310" s="167"/>
      <c r="M310" s="167"/>
      <c r="N310" s="167"/>
      <c r="O310" s="167"/>
      <c r="P310" s="167"/>
      <c r="Q310" s="167"/>
      <c r="R310" s="167"/>
      <c r="S310" s="167"/>
      <c r="T310" s="167"/>
      <c r="U310" s="167"/>
      <c r="V310" s="167"/>
      <c r="W310" s="167"/>
      <c r="X310" s="167"/>
      <c r="Y310" s="167"/>
      <c r="Z310" s="167"/>
      <c r="AA310" s="167"/>
      <c r="AB310" s="167"/>
      <c r="AC310" s="167"/>
      <c r="AD310" s="167"/>
      <c r="AE310" s="167"/>
      <c r="AF310" s="167"/>
      <c r="AG310" s="167"/>
      <c r="AH310" s="167"/>
      <c r="AI310" s="167"/>
      <c r="AJ310" s="167"/>
      <c r="AK310" s="167"/>
      <c r="AL310" s="167"/>
    </row>
    <row r="311" spans="2:38" customFormat="1" ht="12" customHeight="1">
      <c r="B311" s="167"/>
      <c r="C311" s="167"/>
      <c r="D311" s="167"/>
      <c r="E311" s="167"/>
      <c r="F311" s="167"/>
      <c r="G311" s="167"/>
      <c r="H311" s="167"/>
      <c r="I311" s="167"/>
      <c r="J311" s="167"/>
      <c r="K311" s="167"/>
      <c r="L311" s="167"/>
      <c r="M311" s="167"/>
      <c r="N311" s="167"/>
      <c r="O311" s="167"/>
      <c r="P311" s="167"/>
      <c r="Q311" s="167"/>
      <c r="R311" s="167"/>
      <c r="S311" s="167"/>
      <c r="T311" s="167"/>
      <c r="U311" s="167"/>
      <c r="V311" s="167"/>
      <c r="W311" s="167"/>
      <c r="X311" s="167"/>
      <c r="Y311" s="167"/>
      <c r="Z311" s="167"/>
      <c r="AA311" s="167"/>
      <c r="AB311" s="167"/>
      <c r="AC311" s="167"/>
      <c r="AD311" s="167"/>
      <c r="AE311" s="167"/>
      <c r="AF311" s="167"/>
      <c r="AG311" s="167"/>
      <c r="AH311" s="167"/>
      <c r="AI311" s="167"/>
      <c r="AJ311" s="167"/>
      <c r="AK311" s="167"/>
      <c r="AL311" s="167"/>
    </row>
    <row r="312" spans="2:38" customFormat="1" ht="12" customHeight="1">
      <c r="B312" s="167"/>
      <c r="C312" s="167"/>
      <c r="D312" s="167"/>
      <c r="E312" s="167"/>
      <c r="F312" s="167"/>
      <c r="G312" s="167"/>
      <c r="H312" s="167"/>
      <c r="I312" s="167"/>
      <c r="J312" s="167"/>
      <c r="K312" s="167"/>
      <c r="L312" s="167"/>
      <c r="M312" s="167"/>
      <c r="N312" s="167"/>
      <c r="O312" s="167"/>
      <c r="P312" s="167"/>
      <c r="Q312" s="167"/>
      <c r="R312" s="167"/>
      <c r="S312" s="167"/>
      <c r="T312" s="167"/>
      <c r="U312" s="167"/>
      <c r="V312" s="167"/>
      <c r="W312" s="167"/>
      <c r="X312" s="167"/>
      <c r="Y312" s="167"/>
      <c r="Z312" s="167"/>
      <c r="AA312" s="167"/>
      <c r="AB312" s="167"/>
      <c r="AC312" s="167"/>
      <c r="AD312" s="167"/>
      <c r="AE312" s="167"/>
      <c r="AF312" s="167"/>
      <c r="AG312" s="167"/>
      <c r="AH312" s="167"/>
      <c r="AI312" s="167"/>
      <c r="AJ312" s="167"/>
      <c r="AK312" s="167"/>
      <c r="AL312" s="167"/>
    </row>
    <row r="313" spans="2:38" customFormat="1" ht="12" customHeight="1">
      <c r="B313" s="167"/>
      <c r="C313" s="167"/>
      <c r="D313" s="167"/>
      <c r="E313" s="167"/>
      <c r="F313" s="167"/>
      <c r="G313" s="167"/>
      <c r="H313" s="167"/>
      <c r="I313" s="167"/>
      <c r="J313" s="167"/>
      <c r="K313" s="167"/>
      <c r="L313" s="167"/>
      <c r="M313" s="167"/>
      <c r="N313" s="167"/>
      <c r="O313" s="167"/>
      <c r="P313" s="167"/>
      <c r="Q313" s="167"/>
      <c r="R313" s="167"/>
      <c r="S313" s="167"/>
      <c r="T313" s="167"/>
      <c r="U313" s="167"/>
      <c r="V313" s="167"/>
      <c r="W313" s="167"/>
      <c r="X313" s="167"/>
      <c r="Y313" s="167"/>
      <c r="Z313" s="167"/>
      <c r="AA313" s="167"/>
      <c r="AB313" s="167"/>
      <c r="AC313" s="167"/>
      <c r="AD313" s="167"/>
      <c r="AE313" s="167"/>
      <c r="AF313" s="167"/>
      <c r="AG313" s="167"/>
      <c r="AH313" s="167"/>
      <c r="AI313" s="167"/>
      <c r="AJ313" s="167"/>
      <c r="AK313" s="167"/>
      <c r="AL313" s="167"/>
    </row>
    <row r="314" spans="2:38" customFormat="1" ht="12" customHeight="1">
      <c r="B314" s="167"/>
      <c r="C314" s="167"/>
      <c r="D314" s="167"/>
      <c r="E314" s="167"/>
      <c r="F314" s="167"/>
      <c r="G314" s="167"/>
      <c r="H314" s="167"/>
      <c r="I314" s="167"/>
      <c r="J314" s="167"/>
      <c r="K314" s="167"/>
      <c r="L314" s="167"/>
      <c r="M314" s="167"/>
      <c r="N314" s="167"/>
      <c r="O314" s="167"/>
      <c r="P314" s="167"/>
      <c r="Q314" s="167"/>
      <c r="R314" s="167"/>
      <c r="S314" s="167"/>
      <c r="T314" s="167"/>
      <c r="U314" s="167"/>
      <c r="V314" s="167"/>
      <c r="W314" s="167"/>
      <c r="X314" s="167"/>
      <c r="Y314" s="167"/>
      <c r="Z314" s="167"/>
      <c r="AA314" s="167"/>
      <c r="AB314" s="167"/>
      <c r="AC314" s="167"/>
      <c r="AD314" s="167"/>
      <c r="AE314" s="167"/>
      <c r="AF314" s="167"/>
      <c r="AG314" s="167"/>
      <c r="AH314" s="167"/>
      <c r="AI314" s="167"/>
      <c r="AJ314" s="167"/>
      <c r="AK314" s="167"/>
      <c r="AL314" s="167"/>
    </row>
    <row r="315" spans="2:38" customFormat="1" ht="12" customHeight="1">
      <c r="B315" s="167"/>
      <c r="C315" s="167"/>
      <c r="D315" s="167"/>
      <c r="E315" s="167"/>
      <c r="F315" s="167"/>
      <c r="G315" s="167"/>
      <c r="H315" s="167"/>
      <c r="I315" s="167"/>
      <c r="J315" s="167"/>
      <c r="K315" s="167"/>
      <c r="L315" s="167"/>
      <c r="M315" s="167"/>
      <c r="N315" s="167"/>
      <c r="O315" s="167"/>
      <c r="P315" s="167"/>
      <c r="Q315" s="167"/>
      <c r="R315" s="167"/>
      <c r="S315" s="167"/>
      <c r="T315" s="167"/>
      <c r="U315" s="167"/>
      <c r="V315" s="167"/>
      <c r="W315" s="167"/>
      <c r="X315" s="167"/>
      <c r="Y315" s="167"/>
      <c r="Z315" s="167"/>
      <c r="AA315" s="167"/>
      <c r="AB315" s="167"/>
      <c r="AC315" s="167"/>
      <c r="AD315" s="167"/>
      <c r="AE315" s="167"/>
      <c r="AF315" s="167"/>
      <c r="AG315" s="167"/>
      <c r="AH315" s="167"/>
      <c r="AI315" s="167"/>
      <c r="AJ315" s="167"/>
      <c r="AK315" s="167"/>
      <c r="AL315" s="167"/>
    </row>
    <row r="316" spans="2:38" customFormat="1" ht="12" customHeight="1">
      <c r="B316" s="167"/>
      <c r="C316" s="167"/>
      <c r="D316" s="167"/>
      <c r="E316" s="167"/>
      <c r="F316" s="167"/>
      <c r="G316" s="167"/>
      <c r="H316" s="167"/>
      <c r="I316" s="167"/>
      <c r="J316" s="167"/>
      <c r="K316" s="167"/>
      <c r="L316" s="167"/>
      <c r="M316" s="167"/>
      <c r="N316" s="167"/>
      <c r="O316" s="167"/>
      <c r="P316" s="167"/>
      <c r="Q316" s="167"/>
      <c r="R316" s="167"/>
      <c r="S316" s="167"/>
      <c r="T316" s="167"/>
      <c r="U316" s="167"/>
      <c r="V316" s="167"/>
      <c r="W316" s="167"/>
      <c r="X316" s="167"/>
      <c r="Y316" s="167"/>
      <c r="Z316" s="167"/>
      <c r="AA316" s="167"/>
      <c r="AB316" s="167"/>
      <c r="AC316" s="167"/>
      <c r="AD316" s="167"/>
      <c r="AE316" s="167"/>
      <c r="AF316" s="167"/>
      <c r="AG316" s="167"/>
      <c r="AH316" s="167"/>
      <c r="AI316" s="167"/>
      <c r="AJ316" s="167"/>
      <c r="AK316" s="167"/>
      <c r="AL316" s="167"/>
    </row>
    <row r="317" spans="2:38" customFormat="1" ht="12" customHeight="1">
      <c r="B317" s="167"/>
      <c r="C317" s="167"/>
      <c r="D317" s="167"/>
      <c r="E317" s="167"/>
      <c r="F317" s="167"/>
      <c r="G317" s="167"/>
      <c r="H317" s="167"/>
      <c r="I317" s="167"/>
      <c r="J317" s="167"/>
      <c r="K317" s="167"/>
      <c r="L317" s="167"/>
      <c r="M317" s="167"/>
      <c r="N317" s="167"/>
      <c r="O317" s="167"/>
      <c r="P317" s="167"/>
      <c r="Q317" s="167"/>
      <c r="R317" s="167"/>
      <c r="S317" s="167"/>
      <c r="T317" s="167"/>
      <c r="U317" s="167"/>
      <c r="V317" s="167"/>
      <c r="W317" s="167"/>
      <c r="X317" s="167"/>
      <c r="Y317" s="167"/>
      <c r="Z317" s="167"/>
      <c r="AA317" s="167"/>
      <c r="AB317" s="167"/>
      <c r="AC317" s="167"/>
      <c r="AD317" s="167"/>
      <c r="AE317" s="167"/>
      <c r="AF317" s="167"/>
      <c r="AG317" s="167"/>
      <c r="AH317" s="167"/>
      <c r="AI317" s="167"/>
      <c r="AJ317" s="167"/>
      <c r="AK317" s="167"/>
      <c r="AL317" s="167"/>
    </row>
    <row r="318" spans="2:38" customFormat="1" ht="12" customHeight="1">
      <c r="B318" s="167"/>
      <c r="C318" s="167"/>
      <c r="D318" s="167"/>
      <c r="E318" s="167"/>
      <c r="F318" s="167"/>
      <c r="G318" s="167"/>
      <c r="H318" s="167"/>
      <c r="I318" s="167"/>
      <c r="J318" s="167"/>
      <c r="K318" s="167"/>
      <c r="L318" s="167"/>
      <c r="M318" s="167"/>
      <c r="N318" s="167"/>
      <c r="O318" s="167"/>
      <c r="P318" s="167"/>
      <c r="Q318" s="167"/>
      <c r="R318" s="167"/>
      <c r="S318" s="167"/>
      <c r="T318" s="167"/>
      <c r="U318" s="167"/>
      <c r="V318" s="167"/>
      <c r="W318" s="167"/>
      <c r="X318" s="167"/>
      <c r="Y318" s="167"/>
      <c r="Z318" s="167"/>
      <c r="AA318" s="167"/>
      <c r="AB318" s="167"/>
      <c r="AC318" s="167"/>
      <c r="AD318" s="167"/>
      <c r="AE318" s="167"/>
      <c r="AF318" s="167"/>
      <c r="AG318" s="167"/>
      <c r="AH318" s="167"/>
      <c r="AI318" s="167"/>
      <c r="AJ318" s="167"/>
      <c r="AK318" s="167"/>
      <c r="AL318" s="167"/>
    </row>
    <row r="319" spans="2:38" customFormat="1" ht="12" customHeight="1">
      <c r="B319" s="167"/>
      <c r="C319" s="167"/>
      <c r="D319" s="167"/>
      <c r="E319" s="167"/>
      <c r="F319" s="167"/>
      <c r="G319" s="167"/>
      <c r="H319" s="167"/>
      <c r="I319" s="167"/>
      <c r="J319" s="167"/>
      <c r="K319" s="167"/>
      <c r="L319" s="167"/>
      <c r="M319" s="167"/>
      <c r="N319" s="167"/>
      <c r="O319" s="167"/>
      <c r="P319" s="167"/>
      <c r="Q319" s="167"/>
      <c r="R319" s="167"/>
      <c r="S319" s="167"/>
      <c r="T319" s="167"/>
      <c r="U319" s="167"/>
      <c r="V319" s="167"/>
      <c r="W319" s="167"/>
      <c r="X319" s="167"/>
      <c r="Y319" s="167"/>
      <c r="Z319" s="167"/>
      <c r="AA319" s="167"/>
      <c r="AB319" s="167"/>
      <c r="AC319" s="167"/>
      <c r="AD319" s="167"/>
      <c r="AE319" s="167"/>
      <c r="AF319" s="167"/>
      <c r="AG319" s="167"/>
      <c r="AH319" s="167"/>
      <c r="AI319" s="167"/>
      <c r="AJ319" s="167"/>
      <c r="AK319" s="167"/>
      <c r="AL319" s="167"/>
    </row>
    <row r="320" spans="2:38" customFormat="1" ht="12" customHeight="1">
      <c r="B320" s="167"/>
      <c r="C320" s="167"/>
      <c r="D320" s="167"/>
      <c r="E320" s="167"/>
      <c r="F320" s="167"/>
      <c r="G320" s="167"/>
      <c r="H320" s="167"/>
      <c r="I320" s="167"/>
      <c r="J320" s="167"/>
      <c r="K320" s="167"/>
      <c r="L320" s="167"/>
      <c r="M320" s="167"/>
      <c r="N320" s="167"/>
      <c r="O320" s="167"/>
      <c r="P320" s="167"/>
      <c r="Q320" s="167"/>
      <c r="R320" s="167"/>
      <c r="S320" s="167"/>
      <c r="T320" s="167"/>
      <c r="U320" s="167"/>
      <c r="V320" s="167"/>
      <c r="W320" s="167"/>
      <c r="X320" s="167"/>
      <c r="Y320" s="167"/>
      <c r="Z320" s="167"/>
      <c r="AA320" s="167"/>
      <c r="AB320" s="167"/>
      <c r="AC320" s="167"/>
      <c r="AD320" s="167"/>
      <c r="AE320" s="167"/>
      <c r="AF320" s="167"/>
      <c r="AG320" s="167"/>
      <c r="AH320" s="167"/>
      <c r="AI320" s="167"/>
      <c r="AJ320" s="167"/>
      <c r="AK320" s="167"/>
      <c r="AL320" s="167"/>
    </row>
    <row r="321" spans="2:38" customFormat="1" ht="12" customHeight="1">
      <c r="B321" s="167"/>
      <c r="C321" s="167"/>
      <c r="D321" s="167"/>
      <c r="E321" s="167"/>
      <c r="F321" s="167"/>
      <c r="G321" s="167"/>
      <c r="H321" s="167"/>
      <c r="I321" s="167"/>
      <c r="J321" s="167"/>
      <c r="K321" s="167"/>
      <c r="L321" s="167"/>
      <c r="M321" s="167"/>
      <c r="N321" s="167"/>
      <c r="O321" s="167"/>
      <c r="P321" s="167"/>
      <c r="Q321" s="167"/>
      <c r="R321" s="167"/>
      <c r="S321" s="167"/>
      <c r="T321" s="167"/>
      <c r="U321" s="167"/>
      <c r="V321" s="167"/>
      <c r="W321" s="167"/>
      <c r="X321" s="167"/>
      <c r="Y321" s="167"/>
      <c r="Z321" s="167"/>
      <c r="AA321" s="167"/>
      <c r="AB321" s="167"/>
      <c r="AC321" s="167"/>
      <c r="AD321" s="167"/>
      <c r="AE321" s="167"/>
      <c r="AF321" s="167"/>
      <c r="AG321" s="167"/>
      <c r="AH321" s="167"/>
      <c r="AI321" s="167"/>
      <c r="AJ321" s="167"/>
      <c r="AK321" s="167"/>
      <c r="AL321" s="167"/>
    </row>
    <row r="322" spans="2:38" customFormat="1" ht="12" customHeight="1">
      <c r="B322" s="167"/>
      <c r="C322" s="167"/>
      <c r="D322" s="167"/>
      <c r="E322" s="167"/>
      <c r="F322" s="167"/>
      <c r="G322" s="167"/>
      <c r="H322" s="167"/>
      <c r="I322" s="167"/>
      <c r="J322" s="167"/>
      <c r="K322" s="167"/>
      <c r="L322" s="167"/>
      <c r="M322" s="167"/>
      <c r="N322" s="167"/>
      <c r="O322" s="167"/>
      <c r="P322" s="167"/>
      <c r="Q322" s="167"/>
      <c r="R322" s="167"/>
      <c r="S322" s="167"/>
      <c r="T322" s="167"/>
      <c r="U322" s="167"/>
      <c r="V322" s="167"/>
      <c r="W322" s="167"/>
      <c r="X322" s="167"/>
      <c r="Y322" s="167"/>
      <c r="Z322" s="167"/>
      <c r="AA322" s="167"/>
      <c r="AB322" s="167"/>
      <c r="AC322" s="167"/>
      <c r="AD322" s="167"/>
      <c r="AE322" s="167"/>
      <c r="AF322" s="167"/>
      <c r="AG322" s="167"/>
      <c r="AH322" s="167"/>
      <c r="AI322" s="167"/>
      <c r="AJ322" s="167"/>
      <c r="AK322" s="167"/>
      <c r="AL322" s="167"/>
    </row>
    <row r="323" spans="2:38" customFormat="1" ht="12" customHeight="1">
      <c r="B323" s="167"/>
      <c r="C323" s="167"/>
      <c r="D323" s="167"/>
      <c r="E323" s="167"/>
      <c r="F323" s="167"/>
      <c r="G323" s="167"/>
      <c r="H323" s="167"/>
      <c r="I323" s="167"/>
      <c r="J323" s="167"/>
      <c r="K323" s="167"/>
      <c r="L323" s="167"/>
      <c r="M323" s="167"/>
      <c r="N323" s="167"/>
      <c r="O323" s="167"/>
      <c r="P323" s="167"/>
      <c r="Q323" s="167"/>
      <c r="R323" s="167"/>
      <c r="S323" s="167"/>
      <c r="T323" s="167"/>
      <c r="U323" s="167"/>
      <c r="V323" s="167"/>
      <c r="W323" s="167"/>
      <c r="X323" s="167"/>
      <c r="Y323" s="167"/>
      <c r="Z323" s="167"/>
      <c r="AA323" s="167"/>
      <c r="AB323" s="167"/>
      <c r="AC323" s="167"/>
      <c r="AD323" s="167"/>
      <c r="AE323" s="167"/>
      <c r="AF323" s="167"/>
      <c r="AG323" s="167"/>
      <c r="AH323" s="167"/>
      <c r="AI323" s="167"/>
      <c r="AJ323" s="167"/>
      <c r="AK323" s="167"/>
      <c r="AL323" s="167"/>
    </row>
    <row r="324" spans="2:38" customFormat="1" ht="12" customHeight="1">
      <c r="B324" s="167"/>
      <c r="C324" s="167"/>
      <c r="D324" s="167"/>
      <c r="E324" s="167"/>
      <c r="F324" s="167"/>
      <c r="G324" s="167"/>
      <c r="H324" s="167"/>
      <c r="I324" s="167"/>
      <c r="J324" s="167"/>
      <c r="K324" s="167"/>
      <c r="L324" s="167"/>
      <c r="M324" s="167"/>
      <c r="N324" s="167"/>
      <c r="O324" s="167"/>
      <c r="P324" s="167"/>
      <c r="Q324" s="167"/>
      <c r="R324" s="167"/>
      <c r="S324" s="167"/>
      <c r="T324" s="167"/>
      <c r="U324" s="167"/>
      <c r="V324" s="167"/>
      <c r="W324" s="167"/>
      <c r="X324" s="167"/>
      <c r="Y324" s="167"/>
      <c r="Z324" s="167"/>
      <c r="AA324" s="167"/>
      <c r="AB324" s="167"/>
      <c r="AC324" s="167"/>
      <c r="AD324" s="167"/>
      <c r="AE324" s="167"/>
      <c r="AF324" s="167"/>
      <c r="AG324" s="167"/>
      <c r="AH324" s="167"/>
      <c r="AI324" s="167"/>
      <c r="AJ324" s="167"/>
      <c r="AK324" s="167"/>
      <c r="AL324" s="167"/>
    </row>
    <row r="325" spans="2:38" customFormat="1" ht="12" customHeight="1">
      <c r="B325" s="167"/>
      <c r="C325" s="167"/>
      <c r="D325" s="167"/>
      <c r="E325" s="167"/>
      <c r="F325" s="167"/>
      <c r="G325" s="167"/>
      <c r="H325" s="167"/>
      <c r="I325" s="167"/>
      <c r="J325" s="167"/>
      <c r="K325" s="167"/>
      <c r="L325" s="167"/>
      <c r="M325" s="167"/>
      <c r="N325" s="167"/>
      <c r="O325" s="167"/>
      <c r="P325" s="167"/>
      <c r="Q325" s="167"/>
      <c r="R325" s="167"/>
      <c r="S325" s="167"/>
      <c r="T325" s="167"/>
      <c r="U325" s="167"/>
      <c r="V325" s="167"/>
      <c r="W325" s="167"/>
      <c r="X325" s="167"/>
      <c r="Y325" s="167"/>
      <c r="Z325" s="167"/>
      <c r="AA325" s="167"/>
      <c r="AB325" s="167"/>
      <c r="AC325" s="167"/>
      <c r="AD325" s="167"/>
      <c r="AE325" s="167"/>
      <c r="AF325" s="167"/>
      <c r="AG325" s="167"/>
      <c r="AH325" s="167"/>
      <c r="AI325" s="167"/>
      <c r="AJ325" s="167"/>
      <c r="AK325" s="167"/>
      <c r="AL325" s="167"/>
    </row>
    <row r="326" spans="2:38" customFormat="1" ht="12" customHeight="1">
      <c r="B326" s="167"/>
      <c r="C326" s="167"/>
      <c r="D326" s="167"/>
      <c r="E326" s="167"/>
      <c r="F326" s="167"/>
      <c r="G326" s="167"/>
      <c r="H326" s="167"/>
      <c r="I326" s="167"/>
      <c r="J326" s="167"/>
      <c r="K326" s="167"/>
      <c r="L326" s="167"/>
      <c r="M326" s="167"/>
      <c r="N326" s="167"/>
      <c r="O326" s="167"/>
      <c r="P326" s="167"/>
      <c r="Q326" s="167"/>
      <c r="R326" s="167"/>
      <c r="S326" s="167"/>
      <c r="T326" s="167"/>
      <c r="U326" s="167"/>
      <c r="V326" s="167"/>
      <c r="W326" s="167"/>
      <c r="X326" s="167"/>
      <c r="Y326" s="167"/>
      <c r="Z326" s="167"/>
      <c r="AA326" s="167"/>
      <c r="AB326" s="167"/>
      <c r="AC326" s="167"/>
      <c r="AD326" s="167"/>
      <c r="AE326" s="167"/>
      <c r="AF326" s="167"/>
      <c r="AG326" s="167"/>
      <c r="AH326" s="167"/>
      <c r="AI326" s="167"/>
      <c r="AJ326" s="167"/>
      <c r="AK326" s="167"/>
      <c r="AL326" s="167"/>
    </row>
    <row r="327" spans="2:38" customFormat="1" ht="12" customHeight="1">
      <c r="B327" s="167"/>
      <c r="C327" s="167"/>
      <c r="D327" s="167"/>
      <c r="E327" s="167"/>
      <c r="F327" s="167"/>
      <c r="G327" s="167"/>
      <c r="H327" s="167"/>
      <c r="I327" s="167"/>
      <c r="J327" s="167"/>
      <c r="K327" s="167"/>
      <c r="L327" s="167"/>
      <c r="M327" s="167"/>
      <c r="N327" s="167"/>
      <c r="O327" s="167"/>
      <c r="P327" s="167"/>
      <c r="Q327" s="167"/>
      <c r="R327" s="167"/>
      <c r="S327" s="167"/>
      <c r="T327" s="167"/>
      <c r="U327" s="167"/>
      <c r="V327" s="167"/>
      <c r="W327" s="167"/>
      <c r="X327" s="167"/>
      <c r="Y327" s="167"/>
      <c r="Z327" s="167"/>
      <c r="AA327" s="167"/>
      <c r="AB327" s="167"/>
      <c r="AC327" s="167"/>
      <c r="AD327" s="167"/>
      <c r="AE327" s="167"/>
      <c r="AF327" s="167"/>
      <c r="AG327" s="167"/>
      <c r="AH327" s="167"/>
      <c r="AI327" s="167"/>
      <c r="AJ327" s="167"/>
      <c r="AK327" s="167"/>
      <c r="AL327" s="167"/>
    </row>
    <row r="328" spans="2:38" customFormat="1" ht="12" customHeight="1">
      <c r="B328" s="167"/>
      <c r="C328" s="167"/>
      <c r="D328" s="167"/>
      <c r="E328" s="167"/>
      <c r="F328" s="167"/>
      <c r="G328" s="167"/>
      <c r="H328" s="167"/>
      <c r="I328" s="167"/>
      <c r="J328" s="167"/>
      <c r="K328" s="167"/>
      <c r="L328" s="167"/>
      <c r="M328" s="167"/>
      <c r="N328" s="167"/>
      <c r="O328" s="167"/>
      <c r="P328" s="167"/>
      <c r="Q328" s="167"/>
      <c r="R328" s="167"/>
      <c r="S328" s="167"/>
      <c r="T328" s="167"/>
      <c r="U328" s="167"/>
      <c r="V328" s="167"/>
      <c r="W328" s="167"/>
      <c r="X328" s="167"/>
      <c r="Y328" s="167"/>
      <c r="Z328" s="167"/>
      <c r="AA328" s="167"/>
      <c r="AB328" s="167"/>
      <c r="AC328" s="167"/>
      <c r="AD328" s="167"/>
      <c r="AE328" s="167"/>
      <c r="AF328" s="167"/>
      <c r="AG328" s="167"/>
      <c r="AH328" s="167"/>
      <c r="AI328" s="167"/>
      <c r="AJ328" s="167"/>
      <c r="AK328" s="167"/>
      <c r="AL328" s="167"/>
    </row>
    <row r="329" spans="2:38" customFormat="1" ht="12" customHeight="1">
      <c r="B329" s="167"/>
      <c r="C329" s="167"/>
      <c r="D329" s="167"/>
      <c r="E329" s="167"/>
      <c r="F329" s="167"/>
      <c r="G329" s="167"/>
      <c r="H329" s="167"/>
      <c r="I329" s="167"/>
      <c r="J329" s="167"/>
      <c r="K329" s="167"/>
      <c r="L329" s="167"/>
      <c r="M329" s="167"/>
      <c r="N329" s="167"/>
      <c r="O329" s="167"/>
      <c r="P329" s="167"/>
      <c r="Q329" s="167"/>
      <c r="R329" s="167"/>
      <c r="S329" s="167"/>
      <c r="T329" s="167"/>
      <c r="U329" s="167"/>
      <c r="V329" s="167"/>
      <c r="W329" s="167"/>
      <c r="X329" s="167"/>
      <c r="Y329" s="167"/>
      <c r="Z329" s="167"/>
      <c r="AA329" s="167"/>
      <c r="AB329" s="167"/>
      <c r="AC329" s="167"/>
      <c r="AD329" s="167"/>
      <c r="AE329" s="167"/>
      <c r="AF329" s="167"/>
      <c r="AG329" s="167"/>
      <c r="AH329" s="167"/>
      <c r="AI329" s="167"/>
      <c r="AJ329" s="167"/>
      <c r="AK329" s="167"/>
      <c r="AL329" s="167"/>
    </row>
    <row r="330" spans="2:38" customFormat="1" ht="12" customHeight="1">
      <c r="B330" s="167"/>
      <c r="C330" s="167"/>
      <c r="D330" s="167"/>
      <c r="E330" s="167"/>
      <c r="F330" s="167"/>
      <c r="G330" s="167"/>
      <c r="H330" s="167"/>
      <c r="I330" s="167"/>
      <c r="J330" s="167"/>
      <c r="K330" s="167"/>
      <c r="L330" s="167"/>
      <c r="M330" s="167"/>
      <c r="N330" s="167"/>
      <c r="O330" s="167"/>
      <c r="P330" s="167"/>
      <c r="Q330" s="167"/>
      <c r="R330" s="167"/>
      <c r="S330" s="167"/>
      <c r="T330" s="167"/>
      <c r="U330" s="167"/>
      <c r="V330" s="167"/>
      <c r="W330" s="167"/>
      <c r="X330" s="167"/>
      <c r="Y330" s="167"/>
      <c r="Z330" s="167"/>
      <c r="AA330" s="167"/>
      <c r="AB330" s="167"/>
      <c r="AC330" s="167"/>
      <c r="AD330" s="167"/>
      <c r="AE330" s="167"/>
      <c r="AF330" s="167"/>
      <c r="AG330" s="167"/>
      <c r="AH330" s="167"/>
      <c r="AI330" s="167"/>
      <c r="AJ330" s="167"/>
      <c r="AK330" s="167"/>
      <c r="AL330" s="167"/>
    </row>
    <row r="331" spans="2:38" customFormat="1" ht="12" customHeight="1">
      <c r="B331" s="167"/>
      <c r="C331" s="167"/>
      <c r="D331" s="167"/>
      <c r="E331" s="167"/>
      <c r="F331" s="167"/>
      <c r="G331" s="167"/>
      <c r="H331" s="167"/>
      <c r="I331" s="167"/>
      <c r="J331" s="167"/>
      <c r="K331" s="167"/>
      <c r="L331" s="167"/>
      <c r="M331" s="167"/>
      <c r="N331" s="167"/>
      <c r="O331" s="167"/>
      <c r="P331" s="167"/>
      <c r="Q331" s="167"/>
      <c r="R331" s="167"/>
      <c r="S331" s="167"/>
      <c r="T331" s="167"/>
      <c r="U331" s="167"/>
      <c r="V331" s="167"/>
      <c r="W331" s="167"/>
      <c r="X331" s="167"/>
      <c r="Y331" s="167"/>
      <c r="Z331" s="167"/>
      <c r="AA331" s="167"/>
      <c r="AB331" s="167"/>
      <c r="AC331" s="167"/>
      <c r="AD331" s="167"/>
      <c r="AE331" s="167"/>
      <c r="AF331" s="167"/>
      <c r="AG331" s="167"/>
      <c r="AH331" s="167"/>
      <c r="AI331" s="167"/>
      <c r="AJ331" s="167"/>
      <c r="AK331" s="167"/>
      <c r="AL331" s="167"/>
    </row>
    <row r="332" spans="2:38" customFormat="1" ht="12" customHeight="1">
      <c r="B332" s="167"/>
      <c r="C332" s="167"/>
      <c r="D332" s="167"/>
      <c r="E332" s="167"/>
      <c r="F332" s="167"/>
      <c r="G332" s="167"/>
      <c r="H332" s="167"/>
      <c r="I332" s="167"/>
      <c r="J332" s="167"/>
      <c r="K332" s="167"/>
      <c r="L332" s="167"/>
      <c r="M332" s="167"/>
      <c r="N332" s="167"/>
      <c r="O332" s="167"/>
      <c r="P332" s="167"/>
      <c r="Q332" s="167"/>
      <c r="R332" s="167"/>
      <c r="S332" s="167"/>
      <c r="T332" s="167"/>
      <c r="U332" s="167"/>
      <c r="V332" s="167"/>
      <c r="W332" s="167"/>
      <c r="X332" s="167"/>
      <c r="Y332" s="167"/>
      <c r="Z332" s="167"/>
      <c r="AA332" s="167"/>
      <c r="AB332" s="167"/>
      <c r="AC332" s="167"/>
      <c r="AD332" s="167"/>
      <c r="AE332" s="167"/>
      <c r="AF332" s="167"/>
      <c r="AG332" s="167"/>
      <c r="AH332" s="167"/>
      <c r="AI332" s="167"/>
      <c r="AJ332" s="167"/>
      <c r="AK332" s="167"/>
      <c r="AL332" s="167"/>
    </row>
    <row r="333" spans="2:38" customFormat="1" ht="12" customHeight="1">
      <c r="B333" s="167"/>
      <c r="C333" s="167"/>
      <c r="D333" s="167"/>
      <c r="E333" s="167"/>
      <c r="F333" s="167"/>
      <c r="G333" s="167"/>
      <c r="H333" s="167"/>
      <c r="I333" s="167"/>
      <c r="J333" s="167"/>
      <c r="K333" s="167"/>
      <c r="L333" s="167"/>
      <c r="M333" s="167"/>
      <c r="N333" s="167"/>
      <c r="O333" s="167"/>
      <c r="P333" s="167"/>
      <c r="Q333" s="167"/>
      <c r="R333" s="167"/>
      <c r="S333" s="167"/>
      <c r="T333" s="167"/>
      <c r="U333" s="167"/>
      <c r="V333" s="167"/>
      <c r="W333" s="167"/>
      <c r="X333" s="167"/>
      <c r="Y333" s="167"/>
      <c r="Z333" s="167"/>
      <c r="AA333" s="167"/>
      <c r="AB333" s="167"/>
      <c r="AC333" s="167"/>
      <c r="AD333" s="167"/>
      <c r="AE333" s="167"/>
      <c r="AF333" s="167"/>
      <c r="AG333" s="167"/>
      <c r="AH333" s="167"/>
      <c r="AI333" s="167"/>
      <c r="AJ333" s="167"/>
      <c r="AK333" s="167"/>
      <c r="AL333" s="167"/>
    </row>
    <row r="334" spans="2:38" customFormat="1" ht="12" customHeight="1">
      <c r="B334" s="167"/>
      <c r="C334" s="167"/>
      <c r="D334" s="167"/>
      <c r="E334" s="167"/>
      <c r="F334" s="167"/>
      <c r="G334" s="167"/>
      <c r="H334" s="167"/>
      <c r="I334" s="167"/>
      <c r="J334" s="167"/>
      <c r="K334" s="167"/>
      <c r="L334" s="167"/>
      <c r="M334" s="167"/>
      <c r="N334" s="167"/>
      <c r="O334" s="167"/>
      <c r="P334" s="167"/>
      <c r="Q334" s="167"/>
      <c r="R334" s="167"/>
      <c r="S334" s="167"/>
      <c r="T334" s="167"/>
      <c r="U334" s="167"/>
      <c r="V334" s="167"/>
      <c r="W334" s="167"/>
      <c r="X334" s="167"/>
      <c r="Y334" s="167"/>
      <c r="Z334" s="167"/>
      <c r="AA334" s="167"/>
      <c r="AB334" s="167"/>
      <c r="AC334" s="167"/>
      <c r="AD334" s="167"/>
      <c r="AE334" s="167"/>
      <c r="AF334" s="167"/>
      <c r="AG334" s="167"/>
      <c r="AH334" s="167"/>
      <c r="AI334" s="167"/>
      <c r="AJ334" s="167"/>
      <c r="AK334" s="167"/>
      <c r="AL334" s="167"/>
    </row>
    <row r="335" spans="2:38" customFormat="1" ht="12" customHeight="1">
      <c r="B335" s="167"/>
      <c r="C335" s="167"/>
      <c r="D335" s="167"/>
      <c r="E335" s="167"/>
      <c r="F335" s="167"/>
      <c r="G335" s="167"/>
      <c r="H335" s="167"/>
      <c r="I335" s="167"/>
      <c r="J335" s="167"/>
      <c r="K335" s="167"/>
      <c r="L335" s="167"/>
      <c r="M335" s="167"/>
      <c r="N335" s="167"/>
      <c r="O335" s="167"/>
      <c r="P335" s="167"/>
      <c r="Q335" s="167"/>
      <c r="R335" s="167"/>
      <c r="S335" s="167"/>
      <c r="T335" s="167"/>
      <c r="U335" s="167"/>
      <c r="V335" s="167"/>
      <c r="W335" s="167"/>
      <c r="X335" s="167"/>
      <c r="Y335" s="167"/>
      <c r="Z335" s="167"/>
      <c r="AA335" s="167"/>
      <c r="AB335" s="167"/>
      <c r="AC335" s="167"/>
      <c r="AD335" s="167"/>
      <c r="AE335" s="167"/>
      <c r="AF335" s="167"/>
      <c r="AG335" s="167"/>
      <c r="AH335" s="167"/>
      <c r="AI335" s="167"/>
      <c r="AJ335" s="167"/>
      <c r="AK335" s="167"/>
      <c r="AL335" s="167"/>
    </row>
    <row r="336" spans="2:38" customFormat="1" ht="12" customHeight="1">
      <c r="B336" s="167"/>
      <c r="C336" s="167"/>
      <c r="D336" s="167"/>
      <c r="E336" s="167"/>
      <c r="F336" s="167"/>
      <c r="G336" s="167"/>
      <c r="H336" s="167"/>
      <c r="I336" s="167"/>
      <c r="J336" s="167"/>
      <c r="K336" s="167"/>
      <c r="L336" s="167"/>
      <c r="M336" s="167"/>
      <c r="N336" s="167"/>
      <c r="O336" s="167"/>
      <c r="P336" s="167"/>
      <c r="Q336" s="167"/>
      <c r="R336" s="167"/>
      <c r="S336" s="167"/>
      <c r="T336" s="167"/>
      <c r="U336" s="167"/>
      <c r="V336" s="167"/>
      <c r="W336" s="167"/>
      <c r="X336" s="167"/>
      <c r="Y336" s="167"/>
      <c r="Z336" s="167"/>
      <c r="AA336" s="167"/>
      <c r="AB336" s="167"/>
      <c r="AC336" s="167"/>
      <c r="AD336" s="167"/>
      <c r="AE336" s="167"/>
      <c r="AF336" s="167"/>
      <c r="AG336" s="167"/>
      <c r="AH336" s="167"/>
      <c r="AI336" s="167"/>
      <c r="AJ336" s="167"/>
      <c r="AK336" s="167"/>
      <c r="AL336" s="167"/>
    </row>
    <row r="337" spans="2:38" customFormat="1" ht="12" customHeight="1">
      <c r="B337" s="167"/>
      <c r="C337" s="167"/>
      <c r="D337" s="167"/>
      <c r="E337" s="167"/>
      <c r="F337" s="167"/>
      <c r="G337" s="167"/>
      <c r="H337" s="167"/>
      <c r="I337" s="167"/>
      <c r="J337" s="167"/>
      <c r="K337" s="167"/>
      <c r="L337" s="167"/>
      <c r="M337" s="167"/>
      <c r="N337" s="167"/>
      <c r="O337" s="167"/>
      <c r="P337" s="167"/>
      <c r="Q337" s="167"/>
      <c r="R337" s="167"/>
      <c r="S337" s="167"/>
      <c r="T337" s="167"/>
      <c r="U337" s="167"/>
      <c r="V337" s="167"/>
      <c r="W337" s="167"/>
      <c r="X337" s="167"/>
      <c r="Y337" s="167"/>
      <c r="Z337" s="167"/>
      <c r="AA337" s="167"/>
      <c r="AB337" s="167"/>
      <c r="AC337" s="167"/>
      <c r="AD337" s="167"/>
      <c r="AE337" s="167"/>
      <c r="AF337" s="167"/>
      <c r="AG337" s="167"/>
      <c r="AH337" s="167"/>
      <c r="AI337" s="167"/>
      <c r="AJ337" s="167"/>
      <c r="AK337" s="167"/>
      <c r="AL337" s="167"/>
    </row>
    <row r="338" spans="2:38" customFormat="1" ht="12" customHeight="1">
      <c r="B338" s="167"/>
      <c r="C338" s="167"/>
      <c r="D338" s="167"/>
      <c r="E338" s="167"/>
      <c r="F338" s="167"/>
      <c r="G338" s="167"/>
      <c r="H338" s="167"/>
      <c r="I338" s="167"/>
      <c r="J338" s="167"/>
      <c r="K338" s="167"/>
      <c r="L338" s="167"/>
      <c r="M338" s="167"/>
      <c r="N338" s="167"/>
      <c r="O338" s="167"/>
      <c r="P338" s="167"/>
      <c r="Q338" s="167"/>
      <c r="R338" s="167"/>
      <c r="S338" s="167"/>
      <c r="T338" s="167"/>
      <c r="U338" s="167"/>
      <c r="V338" s="167"/>
      <c r="W338" s="167"/>
      <c r="X338" s="167"/>
      <c r="Y338" s="167"/>
      <c r="Z338" s="167"/>
      <c r="AA338" s="167"/>
      <c r="AB338" s="167"/>
      <c r="AC338" s="167"/>
      <c r="AD338" s="167"/>
      <c r="AE338" s="167"/>
      <c r="AF338" s="167"/>
      <c r="AG338" s="167"/>
      <c r="AH338" s="167"/>
      <c r="AI338" s="167"/>
      <c r="AJ338" s="167"/>
      <c r="AK338" s="167"/>
      <c r="AL338" s="167"/>
    </row>
    <row r="339" spans="2:38" customFormat="1" ht="12" customHeight="1">
      <c r="B339" s="167"/>
      <c r="C339" s="167"/>
      <c r="D339" s="167"/>
      <c r="E339" s="167"/>
      <c r="F339" s="167"/>
      <c r="G339" s="167"/>
      <c r="H339" s="167"/>
      <c r="I339" s="167"/>
      <c r="J339" s="167"/>
      <c r="K339" s="167"/>
      <c r="L339" s="167"/>
      <c r="M339" s="167"/>
      <c r="N339" s="167"/>
      <c r="O339" s="167"/>
      <c r="P339" s="167"/>
      <c r="Q339" s="167"/>
      <c r="R339" s="167"/>
      <c r="S339" s="167"/>
      <c r="T339" s="167"/>
      <c r="U339" s="167"/>
      <c r="V339" s="167"/>
      <c r="W339" s="167"/>
      <c r="X339" s="167"/>
      <c r="Y339" s="167"/>
      <c r="Z339" s="167"/>
      <c r="AA339" s="167"/>
      <c r="AB339" s="167"/>
      <c r="AC339" s="167"/>
      <c r="AD339" s="167"/>
      <c r="AE339" s="167"/>
      <c r="AF339" s="167"/>
      <c r="AG339" s="167"/>
      <c r="AH339" s="167"/>
      <c r="AI339" s="167"/>
      <c r="AJ339" s="167"/>
      <c r="AK339" s="167"/>
      <c r="AL339" s="167"/>
    </row>
    <row r="340" spans="2:38" customFormat="1" ht="12" customHeight="1">
      <c r="B340" s="167"/>
      <c r="C340" s="167"/>
      <c r="D340" s="167"/>
      <c r="E340" s="167"/>
      <c r="F340" s="167"/>
      <c r="G340" s="167"/>
      <c r="H340" s="167"/>
      <c r="I340" s="167"/>
      <c r="J340" s="167"/>
      <c r="K340" s="167"/>
      <c r="L340" s="167"/>
      <c r="M340" s="167"/>
      <c r="N340" s="167"/>
      <c r="O340" s="167"/>
      <c r="P340" s="167"/>
      <c r="Q340" s="167"/>
      <c r="R340" s="167"/>
      <c r="S340" s="167"/>
      <c r="T340" s="167"/>
      <c r="U340" s="167"/>
      <c r="V340" s="167"/>
      <c r="W340" s="167"/>
      <c r="X340" s="167"/>
      <c r="Y340" s="167"/>
      <c r="Z340" s="167"/>
      <c r="AA340" s="167"/>
      <c r="AB340" s="167"/>
      <c r="AC340" s="167"/>
      <c r="AD340" s="167"/>
      <c r="AE340" s="167"/>
      <c r="AF340" s="167"/>
      <c r="AG340" s="167"/>
      <c r="AH340" s="167"/>
      <c r="AI340" s="167"/>
      <c r="AJ340" s="167"/>
      <c r="AK340" s="167"/>
      <c r="AL340" s="167"/>
    </row>
    <row r="341" spans="2:38" customFormat="1" ht="12" customHeight="1">
      <c r="B341" s="167"/>
      <c r="C341" s="167"/>
      <c r="D341" s="167"/>
      <c r="E341" s="167"/>
      <c r="F341" s="167"/>
      <c r="G341" s="167"/>
      <c r="H341" s="167"/>
      <c r="I341" s="167"/>
      <c r="J341" s="167"/>
      <c r="K341" s="167"/>
      <c r="L341" s="167"/>
      <c r="M341" s="167"/>
      <c r="N341" s="167"/>
      <c r="O341" s="167"/>
      <c r="P341" s="167"/>
      <c r="Q341" s="167"/>
      <c r="R341" s="167"/>
      <c r="S341" s="167"/>
      <c r="T341" s="167"/>
      <c r="U341" s="167"/>
      <c r="V341" s="167"/>
      <c r="W341" s="167"/>
      <c r="X341" s="167"/>
      <c r="Y341" s="167"/>
      <c r="Z341" s="167"/>
      <c r="AA341" s="167"/>
      <c r="AB341" s="167"/>
      <c r="AC341" s="167"/>
      <c r="AD341" s="167"/>
      <c r="AE341" s="167"/>
      <c r="AF341" s="167"/>
      <c r="AG341" s="167"/>
      <c r="AH341" s="167"/>
      <c r="AI341" s="167"/>
      <c r="AJ341" s="167"/>
      <c r="AK341" s="167"/>
      <c r="AL341" s="167"/>
    </row>
    <row r="342" spans="2:38" customFormat="1" ht="12" customHeight="1">
      <c r="B342" s="167"/>
      <c r="C342" s="167"/>
      <c r="D342" s="167"/>
      <c r="E342" s="167"/>
      <c r="F342" s="167"/>
      <c r="G342" s="167"/>
      <c r="H342" s="167"/>
      <c r="I342" s="167"/>
      <c r="J342" s="167"/>
      <c r="K342" s="167"/>
      <c r="L342" s="167"/>
      <c r="M342" s="167"/>
      <c r="N342" s="167"/>
      <c r="O342" s="167"/>
      <c r="P342" s="167"/>
      <c r="Q342" s="167"/>
      <c r="R342" s="167"/>
      <c r="S342" s="167"/>
      <c r="T342" s="167"/>
      <c r="U342" s="167"/>
      <c r="V342" s="167"/>
      <c r="W342" s="167"/>
      <c r="X342" s="167"/>
      <c r="Y342" s="167"/>
      <c r="Z342" s="167"/>
      <c r="AA342" s="167"/>
      <c r="AB342" s="167"/>
      <c r="AC342" s="167"/>
      <c r="AD342" s="167"/>
      <c r="AE342" s="167"/>
      <c r="AF342" s="167"/>
      <c r="AG342" s="167"/>
      <c r="AH342" s="167"/>
      <c r="AI342" s="167"/>
      <c r="AJ342" s="167"/>
      <c r="AK342" s="167"/>
      <c r="AL342" s="167"/>
    </row>
    <row r="343" spans="2:38" customFormat="1" ht="12" customHeight="1">
      <c r="B343" s="167"/>
      <c r="C343" s="167"/>
      <c r="D343" s="167"/>
      <c r="E343" s="167"/>
      <c r="F343" s="167"/>
      <c r="G343" s="167"/>
      <c r="H343" s="167"/>
      <c r="I343" s="167"/>
      <c r="J343" s="167"/>
      <c r="K343" s="167"/>
      <c r="L343" s="167"/>
      <c r="M343" s="167"/>
      <c r="N343" s="167"/>
      <c r="O343" s="167"/>
      <c r="P343" s="167"/>
      <c r="Q343" s="167"/>
      <c r="R343" s="167"/>
      <c r="S343" s="167"/>
      <c r="T343" s="167"/>
      <c r="U343" s="167"/>
      <c r="V343" s="167"/>
      <c r="W343" s="167"/>
      <c r="X343" s="167"/>
      <c r="Y343" s="167"/>
      <c r="Z343" s="167"/>
      <c r="AA343" s="167"/>
      <c r="AB343" s="167"/>
      <c r="AC343" s="167"/>
      <c r="AD343" s="167"/>
      <c r="AE343" s="167"/>
      <c r="AF343" s="167"/>
      <c r="AG343" s="167"/>
      <c r="AH343" s="167"/>
      <c r="AI343" s="167"/>
      <c r="AJ343" s="167"/>
      <c r="AK343" s="167"/>
      <c r="AL343" s="167"/>
    </row>
    <row r="344" spans="2:38" customFormat="1" ht="12" customHeight="1">
      <c r="B344" s="167"/>
      <c r="C344" s="167"/>
      <c r="D344" s="167"/>
      <c r="E344" s="167"/>
      <c r="F344" s="167"/>
      <c r="G344" s="167"/>
      <c r="H344" s="167"/>
      <c r="I344" s="167"/>
      <c r="J344" s="167"/>
      <c r="K344" s="167"/>
      <c r="L344" s="167"/>
      <c r="M344" s="167"/>
      <c r="N344" s="167"/>
      <c r="O344" s="167"/>
      <c r="P344" s="167"/>
      <c r="Q344" s="167"/>
      <c r="R344" s="167"/>
      <c r="S344" s="167"/>
      <c r="T344" s="167"/>
      <c r="U344" s="167"/>
      <c r="V344" s="167"/>
      <c r="W344" s="167"/>
      <c r="X344" s="167"/>
      <c r="Y344" s="167"/>
      <c r="Z344" s="167"/>
      <c r="AA344" s="167"/>
      <c r="AB344" s="167"/>
      <c r="AC344" s="167"/>
      <c r="AD344" s="167"/>
      <c r="AE344" s="167"/>
      <c r="AF344" s="167"/>
      <c r="AG344" s="167"/>
      <c r="AH344" s="167"/>
      <c r="AI344" s="167"/>
      <c r="AJ344" s="167"/>
      <c r="AK344" s="167"/>
      <c r="AL344" s="167"/>
    </row>
    <row r="345" spans="2:38" customFormat="1" ht="12" customHeight="1">
      <c r="B345" s="167"/>
      <c r="C345" s="167"/>
      <c r="D345" s="167"/>
      <c r="E345" s="167"/>
      <c r="F345" s="167"/>
      <c r="G345" s="167"/>
      <c r="H345" s="167"/>
      <c r="I345" s="167"/>
      <c r="J345" s="167"/>
      <c r="K345" s="167"/>
      <c r="L345" s="167"/>
      <c r="M345" s="167"/>
      <c r="N345" s="167"/>
      <c r="O345" s="167"/>
      <c r="P345" s="167"/>
      <c r="Q345" s="167"/>
      <c r="R345" s="167"/>
      <c r="S345" s="167"/>
      <c r="T345" s="167"/>
      <c r="U345" s="167"/>
      <c r="V345" s="167"/>
      <c r="W345" s="167"/>
      <c r="X345" s="167"/>
      <c r="Y345" s="167"/>
      <c r="Z345" s="167"/>
      <c r="AA345" s="167"/>
      <c r="AB345" s="167"/>
      <c r="AC345" s="167"/>
      <c r="AD345" s="167"/>
      <c r="AE345" s="167"/>
      <c r="AF345" s="167"/>
      <c r="AG345" s="167"/>
      <c r="AH345" s="167"/>
      <c r="AI345" s="167"/>
      <c r="AJ345" s="167"/>
      <c r="AK345" s="167"/>
      <c r="AL345" s="167"/>
    </row>
    <row r="346" spans="2:38" customFormat="1" ht="12" customHeight="1">
      <c r="B346" s="167"/>
      <c r="C346" s="167"/>
      <c r="D346" s="167"/>
      <c r="E346" s="167"/>
      <c r="F346" s="167"/>
      <c r="G346" s="167"/>
      <c r="H346" s="167"/>
      <c r="I346" s="167"/>
      <c r="J346" s="167"/>
      <c r="K346" s="167"/>
      <c r="L346" s="167"/>
      <c r="M346" s="167"/>
      <c r="N346" s="167"/>
      <c r="O346" s="167"/>
      <c r="P346" s="167"/>
      <c r="Q346" s="167"/>
      <c r="R346" s="167"/>
      <c r="S346" s="167"/>
      <c r="T346" s="167"/>
      <c r="U346" s="167"/>
      <c r="V346" s="167"/>
      <c r="W346" s="167"/>
      <c r="X346" s="167"/>
      <c r="Y346" s="167"/>
      <c r="Z346" s="167"/>
      <c r="AA346" s="167"/>
      <c r="AB346" s="167"/>
      <c r="AC346" s="167"/>
      <c r="AD346" s="167"/>
      <c r="AE346" s="167"/>
      <c r="AF346" s="167"/>
      <c r="AG346" s="167"/>
      <c r="AH346" s="167"/>
      <c r="AI346" s="167"/>
      <c r="AJ346" s="167"/>
      <c r="AK346" s="167"/>
      <c r="AL346" s="167"/>
    </row>
    <row r="347" spans="2:38" customFormat="1" ht="12" customHeight="1">
      <c r="B347" s="167"/>
      <c r="C347" s="167"/>
      <c r="D347" s="167"/>
      <c r="E347" s="167"/>
      <c r="F347" s="167"/>
      <c r="G347" s="167"/>
      <c r="H347" s="167"/>
      <c r="I347" s="167"/>
      <c r="J347" s="167"/>
      <c r="K347" s="167"/>
      <c r="L347" s="167"/>
      <c r="M347" s="167"/>
      <c r="N347" s="167"/>
      <c r="O347" s="167"/>
      <c r="P347" s="167"/>
      <c r="Q347" s="167"/>
      <c r="R347" s="167"/>
      <c r="S347" s="167"/>
      <c r="T347" s="167"/>
      <c r="U347" s="167"/>
      <c r="V347" s="167"/>
      <c r="W347" s="167"/>
      <c r="X347" s="167"/>
      <c r="Y347" s="167"/>
      <c r="Z347" s="167"/>
      <c r="AA347" s="167"/>
      <c r="AB347" s="167"/>
      <c r="AC347" s="167"/>
      <c r="AD347" s="167"/>
      <c r="AE347" s="167"/>
      <c r="AF347" s="167"/>
      <c r="AG347" s="167"/>
      <c r="AH347" s="167"/>
      <c r="AI347" s="167"/>
      <c r="AJ347" s="167"/>
      <c r="AK347" s="167"/>
      <c r="AL347" s="167"/>
    </row>
    <row r="348" spans="2:38" customFormat="1" ht="12" customHeight="1">
      <c r="B348" s="167"/>
      <c r="C348" s="167"/>
      <c r="D348" s="167"/>
      <c r="E348" s="167"/>
      <c r="F348" s="167"/>
      <c r="G348" s="167"/>
      <c r="H348" s="167"/>
      <c r="I348" s="167"/>
      <c r="J348" s="167"/>
      <c r="K348" s="167"/>
      <c r="L348" s="167"/>
      <c r="M348" s="167"/>
      <c r="N348" s="167"/>
      <c r="O348" s="167"/>
      <c r="P348" s="167"/>
      <c r="Q348" s="167"/>
      <c r="R348" s="167"/>
      <c r="S348" s="167"/>
      <c r="T348" s="167"/>
      <c r="U348" s="167"/>
      <c r="V348" s="167"/>
      <c r="W348" s="167"/>
      <c r="X348" s="167"/>
      <c r="Y348" s="167"/>
      <c r="Z348" s="167"/>
      <c r="AA348" s="167"/>
      <c r="AB348" s="167"/>
      <c r="AC348" s="167"/>
      <c r="AD348" s="167"/>
      <c r="AE348" s="167"/>
      <c r="AF348" s="167"/>
      <c r="AG348" s="167"/>
      <c r="AH348" s="167"/>
      <c r="AI348" s="167"/>
      <c r="AJ348" s="167"/>
      <c r="AK348" s="167"/>
      <c r="AL348" s="167"/>
    </row>
    <row r="349" spans="2:38" customFormat="1" ht="12" customHeight="1">
      <c r="B349" s="167"/>
      <c r="C349" s="167"/>
      <c r="D349" s="167"/>
      <c r="E349" s="167"/>
      <c r="F349" s="167"/>
      <c r="G349" s="167"/>
      <c r="H349" s="167"/>
      <c r="I349" s="167"/>
      <c r="J349" s="167"/>
      <c r="K349" s="167"/>
      <c r="L349" s="167"/>
      <c r="M349" s="167"/>
      <c r="N349" s="167"/>
      <c r="O349" s="167"/>
      <c r="P349" s="167"/>
      <c r="Q349" s="167"/>
      <c r="R349" s="167"/>
      <c r="S349" s="167"/>
      <c r="T349" s="167"/>
      <c r="U349" s="167"/>
      <c r="V349" s="167"/>
      <c r="W349" s="167"/>
      <c r="X349" s="167"/>
      <c r="Y349" s="167"/>
      <c r="Z349" s="167"/>
      <c r="AA349" s="167"/>
      <c r="AB349" s="167"/>
      <c r="AC349" s="167"/>
      <c r="AD349" s="167"/>
      <c r="AE349" s="167"/>
      <c r="AF349" s="167"/>
      <c r="AG349" s="167"/>
      <c r="AH349" s="167"/>
      <c r="AI349" s="167"/>
      <c r="AJ349" s="167"/>
      <c r="AK349" s="167"/>
      <c r="AL349" s="167"/>
    </row>
    <row r="350" spans="2:38" customFormat="1" ht="12" customHeight="1">
      <c r="B350" s="167"/>
      <c r="C350" s="167"/>
      <c r="D350" s="167"/>
      <c r="E350" s="167"/>
      <c r="F350" s="167"/>
      <c r="G350" s="167"/>
      <c r="H350" s="167"/>
      <c r="I350" s="167"/>
      <c r="J350" s="167"/>
      <c r="K350" s="167"/>
      <c r="L350" s="167"/>
      <c r="M350" s="167"/>
      <c r="N350" s="167"/>
      <c r="O350" s="167"/>
      <c r="P350" s="167"/>
      <c r="Q350" s="167"/>
      <c r="R350" s="167"/>
      <c r="S350" s="167"/>
      <c r="T350" s="167"/>
      <c r="U350" s="167"/>
      <c r="V350" s="167"/>
      <c r="W350" s="167"/>
      <c r="X350" s="167"/>
      <c r="Y350" s="167"/>
      <c r="Z350" s="167"/>
      <c r="AA350" s="167"/>
      <c r="AB350" s="167"/>
      <c r="AC350" s="167"/>
      <c r="AD350" s="167"/>
      <c r="AE350" s="167"/>
      <c r="AF350" s="167"/>
      <c r="AG350" s="167"/>
      <c r="AH350" s="167"/>
      <c r="AI350" s="167"/>
      <c r="AJ350" s="167"/>
      <c r="AK350" s="167"/>
      <c r="AL350" s="167"/>
    </row>
    <row r="351" spans="2:38" customFormat="1" ht="12" customHeight="1">
      <c r="B351" s="167"/>
      <c r="C351" s="167"/>
      <c r="D351" s="167"/>
      <c r="E351" s="167"/>
      <c r="F351" s="167"/>
      <c r="G351" s="167"/>
      <c r="H351" s="167"/>
      <c r="I351" s="167"/>
      <c r="J351" s="167"/>
      <c r="K351" s="167"/>
      <c r="L351" s="167"/>
      <c r="M351" s="167"/>
      <c r="N351" s="167"/>
      <c r="O351" s="167"/>
      <c r="P351" s="167"/>
      <c r="Q351" s="167"/>
      <c r="R351" s="167"/>
      <c r="S351" s="167"/>
      <c r="T351" s="167"/>
      <c r="U351" s="167"/>
      <c r="V351" s="167"/>
      <c r="W351" s="167"/>
      <c r="X351" s="167"/>
      <c r="Y351" s="167"/>
      <c r="Z351" s="167"/>
      <c r="AA351" s="167"/>
      <c r="AB351" s="167"/>
      <c r="AC351" s="167"/>
      <c r="AD351" s="167"/>
      <c r="AE351" s="167"/>
      <c r="AF351" s="167"/>
      <c r="AG351" s="167"/>
      <c r="AH351" s="167"/>
      <c r="AI351" s="167"/>
      <c r="AJ351" s="167"/>
      <c r="AK351" s="167"/>
      <c r="AL351" s="167"/>
    </row>
    <row r="352" spans="2:38" customFormat="1" ht="12" customHeight="1">
      <c r="B352" s="167"/>
      <c r="C352" s="167"/>
      <c r="D352" s="167"/>
      <c r="E352" s="167"/>
      <c r="F352" s="167"/>
      <c r="G352" s="167"/>
      <c r="H352" s="167"/>
      <c r="I352" s="167"/>
      <c r="J352" s="167"/>
      <c r="K352" s="167"/>
      <c r="L352" s="167"/>
      <c r="M352" s="167"/>
      <c r="N352" s="167"/>
      <c r="O352" s="167"/>
      <c r="P352" s="167"/>
      <c r="Q352" s="167"/>
      <c r="R352" s="167"/>
      <c r="S352" s="167"/>
      <c r="T352" s="167"/>
      <c r="U352" s="167"/>
      <c r="V352" s="167"/>
      <c r="W352" s="167"/>
      <c r="X352" s="167"/>
      <c r="Y352" s="167"/>
      <c r="Z352" s="167"/>
      <c r="AA352" s="167"/>
      <c r="AB352" s="167"/>
      <c r="AC352" s="167"/>
      <c r="AD352" s="167"/>
      <c r="AE352" s="167"/>
      <c r="AF352" s="167"/>
      <c r="AG352" s="167"/>
      <c r="AH352" s="167"/>
      <c r="AI352" s="167"/>
      <c r="AJ352" s="167"/>
      <c r="AK352" s="167"/>
      <c r="AL352" s="167"/>
    </row>
    <row r="353" spans="2:38" customFormat="1" ht="12" customHeight="1">
      <c r="B353" s="167"/>
      <c r="C353" s="167"/>
      <c r="D353" s="167"/>
      <c r="E353" s="167"/>
      <c r="F353" s="167"/>
      <c r="G353" s="167"/>
      <c r="H353" s="167"/>
      <c r="I353" s="167"/>
      <c r="J353" s="167"/>
      <c r="K353" s="167"/>
      <c r="L353" s="167"/>
      <c r="M353" s="167"/>
      <c r="N353" s="167"/>
      <c r="O353" s="167"/>
      <c r="P353" s="167"/>
      <c r="Q353" s="167"/>
      <c r="R353" s="167"/>
      <c r="S353" s="167"/>
      <c r="T353" s="167"/>
      <c r="U353" s="167"/>
      <c r="V353" s="167"/>
      <c r="W353" s="167"/>
      <c r="X353" s="167"/>
      <c r="Y353" s="167"/>
      <c r="Z353" s="167"/>
      <c r="AA353" s="167"/>
      <c r="AB353" s="167"/>
      <c r="AC353" s="167"/>
      <c r="AD353" s="167"/>
      <c r="AE353" s="167"/>
      <c r="AF353" s="167"/>
      <c r="AG353" s="167"/>
      <c r="AH353" s="167"/>
      <c r="AI353" s="167"/>
      <c r="AJ353" s="167"/>
      <c r="AK353" s="167"/>
      <c r="AL353" s="167"/>
    </row>
    <row r="354" spans="2:38" customFormat="1" ht="12" customHeight="1">
      <c r="B354" s="167"/>
      <c r="C354" s="167"/>
      <c r="D354" s="167"/>
      <c r="E354" s="167"/>
      <c r="F354" s="167"/>
      <c r="G354" s="167"/>
      <c r="H354" s="167"/>
      <c r="I354" s="167"/>
      <c r="J354" s="167"/>
      <c r="K354" s="167"/>
      <c r="L354" s="167"/>
      <c r="M354" s="167"/>
      <c r="N354" s="167"/>
      <c r="O354" s="167"/>
      <c r="P354" s="167"/>
      <c r="Q354" s="167"/>
      <c r="R354" s="167"/>
      <c r="S354" s="167"/>
      <c r="T354" s="167"/>
      <c r="U354" s="167"/>
      <c r="V354" s="167"/>
      <c r="W354" s="167"/>
      <c r="X354" s="167"/>
      <c r="Y354" s="167"/>
      <c r="Z354" s="167"/>
      <c r="AA354" s="167"/>
      <c r="AB354" s="167"/>
      <c r="AC354" s="167"/>
      <c r="AD354" s="167"/>
      <c r="AE354" s="167"/>
      <c r="AF354" s="167"/>
      <c r="AG354" s="167"/>
      <c r="AH354" s="167"/>
      <c r="AI354" s="167"/>
      <c r="AJ354" s="167"/>
      <c r="AK354" s="167"/>
      <c r="AL354" s="167"/>
    </row>
    <row r="355" spans="2:38" customFormat="1" ht="12" customHeight="1">
      <c r="B355" s="167"/>
      <c r="C355" s="167"/>
      <c r="D355" s="167"/>
      <c r="E355" s="167"/>
      <c r="F355" s="167"/>
      <c r="G355" s="167"/>
      <c r="H355" s="167"/>
      <c r="I355" s="167"/>
      <c r="J355" s="167"/>
      <c r="K355" s="167"/>
      <c r="L355" s="167"/>
      <c r="M355" s="167"/>
      <c r="N355" s="167"/>
      <c r="O355" s="167"/>
      <c r="P355" s="167"/>
      <c r="Q355" s="167"/>
      <c r="R355" s="167"/>
      <c r="S355" s="167"/>
      <c r="T355" s="167"/>
      <c r="U355" s="167"/>
      <c r="V355" s="167"/>
      <c r="W355" s="167"/>
      <c r="X355" s="167"/>
      <c r="Y355" s="167"/>
      <c r="Z355" s="167"/>
      <c r="AA355" s="167"/>
      <c r="AB355" s="167"/>
      <c r="AC355" s="167"/>
      <c r="AD355" s="167"/>
      <c r="AE355" s="167"/>
      <c r="AF355" s="167"/>
      <c r="AG355" s="167"/>
      <c r="AH355" s="167"/>
      <c r="AI355" s="167"/>
      <c r="AJ355" s="167"/>
      <c r="AK355" s="167"/>
      <c r="AL355" s="167"/>
    </row>
    <row r="356" spans="2:38" customFormat="1" ht="12" customHeight="1">
      <c r="B356" s="167"/>
      <c r="C356" s="167"/>
      <c r="D356" s="167"/>
      <c r="E356" s="167"/>
      <c r="F356" s="167"/>
      <c r="G356" s="167"/>
      <c r="H356" s="167"/>
      <c r="I356" s="167"/>
      <c r="J356" s="167"/>
      <c r="K356" s="167"/>
      <c r="L356" s="167"/>
      <c r="M356" s="167"/>
      <c r="N356" s="167"/>
      <c r="O356" s="167"/>
      <c r="P356" s="167"/>
      <c r="Q356" s="167"/>
      <c r="R356" s="167"/>
      <c r="S356" s="167"/>
      <c r="T356" s="167"/>
      <c r="U356" s="167"/>
      <c r="V356" s="167"/>
      <c r="W356" s="167"/>
      <c r="X356" s="167"/>
      <c r="Y356" s="167"/>
      <c r="Z356" s="167"/>
      <c r="AA356" s="167"/>
      <c r="AB356" s="167"/>
      <c r="AC356" s="167"/>
      <c r="AD356" s="167"/>
      <c r="AE356" s="167"/>
      <c r="AF356" s="167"/>
      <c r="AG356" s="167"/>
      <c r="AH356" s="167"/>
      <c r="AI356" s="167"/>
      <c r="AJ356" s="167"/>
      <c r="AK356" s="167"/>
      <c r="AL356" s="167"/>
    </row>
    <row r="357" spans="2:38" customFormat="1" ht="12" customHeight="1">
      <c r="B357" s="167"/>
      <c r="C357" s="167"/>
      <c r="D357" s="167"/>
      <c r="E357" s="167"/>
      <c r="F357" s="167"/>
      <c r="G357" s="167"/>
      <c r="H357" s="167"/>
      <c r="I357" s="167"/>
      <c r="J357" s="167"/>
      <c r="K357" s="167"/>
      <c r="L357" s="167"/>
      <c r="M357" s="167"/>
      <c r="N357" s="167"/>
      <c r="O357" s="167"/>
      <c r="P357" s="167"/>
      <c r="Q357" s="167"/>
      <c r="R357" s="167"/>
      <c r="S357" s="167"/>
      <c r="T357" s="167"/>
      <c r="U357" s="167"/>
      <c r="V357" s="167"/>
      <c r="W357" s="167"/>
      <c r="X357" s="167"/>
      <c r="Y357" s="167"/>
      <c r="Z357" s="167"/>
      <c r="AA357" s="167"/>
      <c r="AB357" s="167"/>
      <c r="AC357" s="167"/>
      <c r="AD357" s="167"/>
      <c r="AE357" s="167"/>
      <c r="AF357" s="167"/>
      <c r="AG357" s="167"/>
      <c r="AH357" s="167"/>
      <c r="AI357" s="167"/>
      <c r="AJ357" s="167"/>
      <c r="AK357" s="167"/>
      <c r="AL357" s="167"/>
    </row>
    <row r="358" spans="2:38" customFormat="1" ht="12" customHeight="1">
      <c r="B358" s="167"/>
      <c r="C358" s="167"/>
      <c r="D358" s="167"/>
      <c r="E358" s="167"/>
      <c r="F358" s="167"/>
      <c r="G358" s="167"/>
      <c r="H358" s="167"/>
      <c r="I358" s="167"/>
      <c r="J358" s="167"/>
      <c r="K358" s="167"/>
      <c r="L358" s="167"/>
      <c r="M358" s="167"/>
      <c r="N358" s="167"/>
      <c r="O358" s="167"/>
      <c r="P358" s="167"/>
      <c r="Q358" s="167"/>
      <c r="R358" s="167"/>
      <c r="S358" s="167"/>
      <c r="T358" s="167"/>
      <c r="U358" s="167"/>
      <c r="V358" s="167"/>
      <c r="W358" s="167"/>
      <c r="X358" s="167"/>
      <c r="Y358" s="167"/>
      <c r="Z358" s="167"/>
      <c r="AA358" s="167"/>
      <c r="AB358" s="167"/>
      <c r="AC358" s="167"/>
      <c r="AD358" s="167"/>
      <c r="AE358" s="167"/>
      <c r="AF358" s="167"/>
      <c r="AG358" s="167"/>
      <c r="AH358" s="167"/>
      <c r="AI358" s="167"/>
      <c r="AJ358" s="167"/>
      <c r="AK358" s="167"/>
      <c r="AL358" s="167"/>
    </row>
    <row r="359" spans="2:38" customFormat="1" ht="12" customHeight="1">
      <c r="B359" s="167"/>
      <c r="C359" s="167"/>
      <c r="D359" s="167"/>
      <c r="E359" s="167"/>
      <c r="F359" s="167"/>
      <c r="G359" s="167"/>
      <c r="H359" s="167"/>
      <c r="I359" s="167"/>
      <c r="J359" s="167"/>
      <c r="K359" s="167"/>
      <c r="L359" s="167"/>
      <c r="M359" s="167"/>
      <c r="N359" s="167"/>
      <c r="O359" s="167"/>
      <c r="P359" s="167"/>
      <c r="Q359" s="167"/>
      <c r="R359" s="167"/>
      <c r="S359" s="167"/>
      <c r="T359" s="167"/>
      <c r="U359" s="167"/>
      <c r="V359" s="167"/>
      <c r="W359" s="167"/>
      <c r="X359" s="167"/>
      <c r="Y359" s="167"/>
      <c r="Z359" s="167"/>
      <c r="AA359" s="167"/>
      <c r="AB359" s="167"/>
      <c r="AC359" s="167"/>
      <c r="AD359" s="167"/>
      <c r="AE359" s="167"/>
      <c r="AF359" s="167"/>
      <c r="AG359" s="167"/>
      <c r="AH359" s="167"/>
      <c r="AI359" s="167"/>
      <c r="AJ359" s="167"/>
      <c r="AK359" s="167"/>
      <c r="AL359" s="167"/>
    </row>
    <row r="360" spans="2:38" customFormat="1" ht="12" customHeight="1">
      <c r="B360" s="167"/>
      <c r="C360" s="167"/>
      <c r="D360" s="167"/>
      <c r="E360" s="167"/>
      <c r="F360" s="167"/>
      <c r="G360" s="167"/>
      <c r="H360" s="167"/>
      <c r="I360" s="167"/>
      <c r="J360" s="167"/>
      <c r="K360" s="167"/>
      <c r="L360" s="167"/>
      <c r="M360" s="167"/>
      <c r="N360" s="167"/>
      <c r="O360" s="167"/>
      <c r="P360" s="167"/>
      <c r="Q360" s="167"/>
      <c r="R360" s="167"/>
      <c r="S360" s="167"/>
      <c r="T360" s="167"/>
      <c r="U360" s="167"/>
      <c r="V360" s="167"/>
      <c r="W360" s="167"/>
      <c r="X360" s="167"/>
      <c r="Y360" s="167"/>
      <c r="Z360" s="167"/>
      <c r="AA360" s="167"/>
      <c r="AB360" s="167"/>
      <c r="AC360" s="167"/>
      <c r="AD360" s="167"/>
      <c r="AE360" s="167"/>
      <c r="AF360" s="167"/>
      <c r="AG360" s="167"/>
      <c r="AH360" s="167"/>
      <c r="AI360" s="167"/>
      <c r="AJ360" s="167"/>
      <c r="AK360" s="167"/>
      <c r="AL360" s="167"/>
    </row>
    <row r="361" spans="2:38" customFormat="1" ht="12" customHeight="1">
      <c r="B361" s="167"/>
      <c r="C361" s="167"/>
      <c r="D361" s="167"/>
      <c r="E361" s="167"/>
      <c r="F361" s="167"/>
      <c r="G361" s="167"/>
      <c r="H361" s="167"/>
      <c r="I361" s="167"/>
      <c r="J361" s="167"/>
      <c r="K361" s="167"/>
      <c r="L361" s="167"/>
      <c r="M361" s="167"/>
      <c r="N361" s="167"/>
      <c r="O361" s="167"/>
      <c r="P361" s="167"/>
      <c r="Q361" s="167"/>
      <c r="R361" s="167"/>
      <c r="S361" s="167"/>
      <c r="T361" s="167"/>
      <c r="U361" s="167"/>
      <c r="V361" s="167"/>
      <c r="W361" s="167"/>
      <c r="X361" s="167"/>
      <c r="Y361" s="167"/>
      <c r="Z361" s="167"/>
      <c r="AA361" s="167"/>
      <c r="AB361" s="167"/>
      <c r="AC361" s="167"/>
      <c r="AD361" s="167"/>
      <c r="AE361" s="167"/>
      <c r="AF361" s="167"/>
      <c r="AG361" s="167"/>
      <c r="AH361" s="167"/>
      <c r="AI361" s="167"/>
      <c r="AJ361" s="167"/>
      <c r="AK361" s="167"/>
      <c r="AL361" s="167"/>
    </row>
    <row r="362" spans="2:38" customFormat="1" ht="12" customHeight="1">
      <c r="B362" s="167"/>
      <c r="C362" s="167"/>
      <c r="D362" s="167"/>
      <c r="E362" s="167"/>
      <c r="F362" s="167"/>
      <c r="G362" s="167"/>
      <c r="H362" s="167"/>
      <c r="I362" s="167"/>
      <c r="J362" s="167"/>
      <c r="K362" s="167"/>
      <c r="L362" s="167"/>
      <c r="M362" s="167"/>
      <c r="N362" s="167"/>
      <c r="O362" s="167"/>
      <c r="P362" s="167"/>
      <c r="Q362" s="167"/>
      <c r="R362" s="167"/>
      <c r="S362" s="167"/>
      <c r="T362" s="167"/>
      <c r="U362" s="167"/>
      <c r="V362" s="167"/>
      <c r="W362" s="167"/>
      <c r="X362" s="167"/>
      <c r="Y362" s="167"/>
      <c r="Z362" s="167"/>
      <c r="AA362" s="167"/>
      <c r="AB362" s="167"/>
      <c r="AC362" s="167"/>
      <c r="AD362" s="167"/>
      <c r="AE362" s="167"/>
      <c r="AF362" s="167"/>
      <c r="AG362" s="167"/>
      <c r="AH362" s="167"/>
      <c r="AI362" s="167"/>
      <c r="AJ362" s="167"/>
      <c r="AK362" s="167"/>
      <c r="AL362" s="167"/>
    </row>
    <row r="363" spans="2:38" customFormat="1" ht="12" customHeight="1">
      <c r="B363" s="167"/>
      <c r="C363" s="167"/>
      <c r="D363" s="167"/>
      <c r="E363" s="167"/>
      <c r="F363" s="167"/>
      <c r="G363" s="167"/>
      <c r="H363" s="167"/>
      <c r="I363" s="167"/>
      <c r="J363" s="167"/>
      <c r="K363" s="167"/>
      <c r="L363" s="167"/>
      <c r="M363" s="167"/>
      <c r="N363" s="167"/>
      <c r="O363" s="167"/>
      <c r="P363" s="167"/>
      <c r="Q363" s="167"/>
      <c r="R363" s="167"/>
      <c r="S363" s="167"/>
      <c r="T363" s="167"/>
      <c r="U363" s="167"/>
      <c r="V363" s="167"/>
      <c r="W363" s="167"/>
      <c r="X363" s="167"/>
      <c r="Y363" s="167"/>
      <c r="Z363" s="167"/>
      <c r="AA363" s="167"/>
      <c r="AB363" s="167"/>
      <c r="AC363" s="167"/>
      <c r="AD363" s="167"/>
      <c r="AE363" s="167"/>
      <c r="AF363" s="167"/>
      <c r="AG363" s="167"/>
      <c r="AH363" s="167"/>
      <c r="AI363" s="167"/>
      <c r="AJ363" s="167"/>
      <c r="AK363" s="167"/>
      <c r="AL363" s="167"/>
    </row>
    <row r="364" spans="2:38" customFormat="1" ht="12" customHeight="1">
      <c r="B364" s="167"/>
      <c r="C364" s="167"/>
      <c r="D364" s="167"/>
      <c r="E364" s="167"/>
      <c r="F364" s="167"/>
      <c r="G364" s="167"/>
      <c r="H364" s="167"/>
      <c r="I364" s="167"/>
      <c r="J364" s="167"/>
      <c r="K364" s="167"/>
      <c r="L364" s="167"/>
      <c r="M364" s="167"/>
      <c r="N364" s="167"/>
      <c r="O364" s="167"/>
      <c r="P364" s="167"/>
      <c r="Q364" s="167"/>
      <c r="R364" s="167"/>
      <c r="S364" s="167"/>
      <c r="T364" s="167"/>
      <c r="U364" s="167"/>
      <c r="V364" s="167"/>
      <c r="W364" s="167"/>
      <c r="X364" s="167"/>
      <c r="Y364" s="167"/>
      <c r="Z364" s="167"/>
      <c r="AA364" s="167"/>
      <c r="AB364" s="167"/>
      <c r="AC364" s="167"/>
      <c r="AD364" s="167"/>
      <c r="AE364" s="167"/>
      <c r="AF364" s="167"/>
      <c r="AG364" s="167"/>
      <c r="AH364" s="167"/>
      <c r="AI364" s="167"/>
      <c r="AJ364" s="167"/>
      <c r="AK364" s="167"/>
      <c r="AL364" s="167"/>
    </row>
    <row r="365" spans="2:38" customFormat="1" ht="12" customHeight="1">
      <c r="B365" s="167"/>
      <c r="C365" s="167"/>
      <c r="D365" s="167"/>
      <c r="E365" s="167"/>
      <c r="F365" s="167"/>
      <c r="G365" s="167"/>
      <c r="H365" s="167"/>
      <c r="I365" s="167"/>
      <c r="J365" s="167"/>
      <c r="K365" s="167"/>
      <c r="L365" s="167"/>
      <c r="M365" s="167"/>
      <c r="N365" s="167"/>
      <c r="O365" s="167"/>
      <c r="P365" s="167"/>
      <c r="Q365" s="167"/>
      <c r="R365" s="167"/>
      <c r="S365" s="167"/>
      <c r="T365" s="167"/>
      <c r="U365" s="167"/>
      <c r="V365" s="167"/>
      <c r="W365" s="167"/>
      <c r="X365" s="167"/>
      <c r="Y365" s="167"/>
      <c r="Z365" s="167"/>
      <c r="AA365" s="167"/>
      <c r="AB365" s="167"/>
      <c r="AC365" s="167"/>
      <c r="AD365" s="167"/>
      <c r="AE365" s="167"/>
      <c r="AF365" s="167"/>
      <c r="AG365" s="167"/>
      <c r="AH365" s="167"/>
      <c r="AI365" s="167"/>
      <c r="AJ365" s="167"/>
      <c r="AK365" s="167"/>
      <c r="AL365" s="167"/>
    </row>
    <row r="366" spans="2:38" customFormat="1" ht="12" customHeight="1">
      <c r="B366" s="167"/>
      <c r="C366" s="167"/>
      <c r="D366" s="167"/>
      <c r="E366" s="167"/>
      <c r="F366" s="167"/>
      <c r="G366" s="167"/>
      <c r="H366" s="167"/>
      <c r="I366" s="167"/>
      <c r="J366" s="167"/>
      <c r="K366" s="167"/>
      <c r="L366" s="167"/>
      <c r="M366" s="167"/>
      <c r="N366" s="167"/>
      <c r="O366" s="167"/>
      <c r="P366" s="167"/>
      <c r="Q366" s="167"/>
      <c r="R366" s="167"/>
      <c r="S366" s="167"/>
      <c r="T366" s="167"/>
      <c r="U366" s="167"/>
      <c r="V366" s="167"/>
      <c r="W366" s="167"/>
      <c r="X366" s="167"/>
      <c r="Y366" s="167"/>
      <c r="Z366" s="167"/>
      <c r="AA366" s="167"/>
      <c r="AB366" s="167"/>
      <c r="AC366" s="167"/>
      <c r="AD366" s="167"/>
      <c r="AE366" s="167"/>
      <c r="AF366" s="167"/>
      <c r="AG366" s="167"/>
      <c r="AH366" s="167"/>
      <c r="AI366" s="167"/>
      <c r="AJ366" s="167"/>
      <c r="AK366" s="167"/>
      <c r="AL366" s="167"/>
    </row>
    <row r="367" spans="2:38" customFormat="1" ht="12" customHeight="1">
      <c r="B367" s="167"/>
      <c r="C367" s="167"/>
      <c r="D367" s="167"/>
      <c r="E367" s="167"/>
      <c r="F367" s="167"/>
      <c r="G367" s="167"/>
      <c r="H367" s="167"/>
      <c r="I367" s="167"/>
      <c r="J367" s="167"/>
      <c r="K367" s="167"/>
      <c r="L367" s="167"/>
      <c r="M367" s="167"/>
      <c r="N367" s="167"/>
      <c r="O367" s="167"/>
      <c r="P367" s="167"/>
      <c r="Q367" s="167"/>
      <c r="R367" s="167"/>
      <c r="S367" s="167"/>
      <c r="T367" s="167"/>
      <c r="U367" s="167"/>
      <c r="V367" s="167"/>
      <c r="W367" s="167"/>
      <c r="X367" s="167"/>
      <c r="Y367" s="167"/>
      <c r="Z367" s="167"/>
      <c r="AA367" s="167"/>
      <c r="AB367" s="167"/>
      <c r="AC367" s="167"/>
      <c r="AD367" s="167"/>
      <c r="AE367" s="167"/>
      <c r="AF367" s="167"/>
      <c r="AG367" s="167"/>
      <c r="AH367" s="167"/>
      <c r="AI367" s="167"/>
      <c r="AJ367" s="167"/>
      <c r="AK367" s="167"/>
      <c r="AL367" s="167"/>
    </row>
    <row r="368" spans="2:38" customFormat="1" ht="12" customHeight="1">
      <c r="B368" s="167"/>
      <c r="C368" s="167"/>
      <c r="D368" s="167"/>
      <c r="E368" s="167"/>
      <c r="F368" s="167"/>
      <c r="G368" s="167"/>
      <c r="H368" s="167"/>
      <c r="I368" s="167"/>
      <c r="J368" s="167"/>
      <c r="K368" s="167"/>
      <c r="L368" s="167"/>
      <c r="M368" s="167"/>
      <c r="N368" s="167"/>
      <c r="O368" s="167"/>
      <c r="P368" s="167"/>
      <c r="Q368" s="167"/>
      <c r="R368" s="167"/>
      <c r="S368" s="167"/>
      <c r="T368" s="167"/>
      <c r="U368" s="167"/>
      <c r="V368" s="167"/>
      <c r="W368" s="167"/>
      <c r="X368" s="167"/>
      <c r="Y368" s="167"/>
      <c r="Z368" s="167"/>
      <c r="AA368" s="167"/>
      <c r="AB368" s="167"/>
      <c r="AC368" s="167"/>
      <c r="AD368" s="167"/>
      <c r="AE368" s="167"/>
      <c r="AF368" s="167"/>
      <c r="AG368" s="167"/>
      <c r="AH368" s="167"/>
      <c r="AI368" s="167"/>
      <c r="AJ368" s="167"/>
      <c r="AK368" s="167"/>
      <c r="AL368" s="167"/>
    </row>
    <row r="369" spans="2:38" customFormat="1" ht="12" customHeight="1">
      <c r="B369" s="167"/>
      <c r="C369" s="167"/>
      <c r="D369" s="167"/>
      <c r="E369" s="167"/>
      <c r="F369" s="167"/>
      <c r="G369" s="167"/>
      <c r="H369" s="167"/>
      <c r="I369" s="167"/>
      <c r="J369" s="167"/>
      <c r="K369" s="167"/>
      <c r="L369" s="167"/>
      <c r="M369" s="167"/>
      <c r="N369" s="167"/>
      <c r="O369" s="167"/>
      <c r="P369" s="167"/>
      <c r="Q369" s="167"/>
      <c r="R369" s="167"/>
      <c r="S369" s="167"/>
      <c r="T369" s="167"/>
      <c r="U369" s="167"/>
      <c r="V369" s="167"/>
      <c r="W369" s="167"/>
      <c r="X369" s="167"/>
      <c r="Y369" s="167"/>
      <c r="Z369" s="167"/>
      <c r="AA369" s="167"/>
      <c r="AB369" s="167"/>
      <c r="AC369" s="167"/>
      <c r="AD369" s="167"/>
      <c r="AE369" s="167"/>
      <c r="AF369" s="167"/>
      <c r="AG369" s="167"/>
      <c r="AH369" s="167"/>
      <c r="AI369" s="167"/>
      <c r="AJ369" s="167"/>
      <c r="AK369" s="167"/>
      <c r="AL369" s="167"/>
    </row>
    <row r="370" spans="2:38" customFormat="1" ht="12" customHeight="1">
      <c r="B370" s="167"/>
      <c r="C370" s="167"/>
      <c r="D370" s="167"/>
      <c r="E370" s="167"/>
      <c r="F370" s="167"/>
      <c r="G370" s="167"/>
      <c r="H370" s="167"/>
      <c r="I370" s="167"/>
      <c r="J370" s="167"/>
      <c r="K370" s="167"/>
      <c r="L370" s="167"/>
      <c r="M370" s="167"/>
      <c r="N370" s="167"/>
      <c r="O370" s="167"/>
      <c r="P370" s="167"/>
      <c r="Q370" s="167"/>
      <c r="R370" s="167"/>
      <c r="S370" s="167"/>
      <c r="T370" s="167"/>
      <c r="U370" s="167"/>
      <c r="V370" s="167"/>
      <c r="W370" s="167"/>
      <c r="X370" s="167"/>
      <c r="Y370" s="167"/>
      <c r="Z370" s="167"/>
      <c r="AA370" s="167"/>
      <c r="AB370" s="167"/>
      <c r="AC370" s="167"/>
      <c r="AD370" s="167"/>
      <c r="AE370" s="167"/>
      <c r="AF370" s="167"/>
      <c r="AG370" s="167"/>
      <c r="AH370" s="167"/>
      <c r="AI370" s="167"/>
      <c r="AJ370" s="167"/>
      <c r="AK370" s="167"/>
      <c r="AL370" s="167"/>
    </row>
    <row r="371" spans="2:38" customFormat="1" ht="12" customHeight="1">
      <c r="B371" s="167"/>
      <c r="C371" s="167"/>
      <c r="D371" s="167"/>
      <c r="E371" s="167"/>
      <c r="F371" s="167"/>
      <c r="G371" s="167"/>
      <c r="H371" s="167"/>
      <c r="I371" s="167"/>
      <c r="J371" s="167"/>
      <c r="K371" s="167"/>
      <c r="L371" s="167"/>
      <c r="M371" s="167"/>
      <c r="N371" s="167"/>
      <c r="O371" s="167"/>
      <c r="P371" s="167"/>
      <c r="Q371" s="167"/>
      <c r="R371" s="167"/>
      <c r="S371" s="167"/>
      <c r="T371" s="167"/>
      <c r="U371" s="167"/>
      <c r="V371" s="167"/>
      <c r="W371" s="167"/>
      <c r="X371" s="167"/>
      <c r="Y371" s="167"/>
      <c r="Z371" s="167"/>
      <c r="AA371" s="167"/>
      <c r="AB371" s="167"/>
      <c r="AC371" s="167"/>
      <c r="AD371" s="167"/>
      <c r="AE371" s="167"/>
      <c r="AF371" s="167"/>
      <c r="AG371" s="167"/>
      <c r="AH371" s="167"/>
      <c r="AI371" s="167"/>
      <c r="AJ371" s="167"/>
      <c r="AK371" s="167"/>
      <c r="AL371" s="167"/>
    </row>
    <row r="372" spans="2:38" customFormat="1" ht="12" customHeight="1">
      <c r="B372" s="167"/>
      <c r="C372" s="167"/>
      <c r="D372" s="167"/>
      <c r="E372" s="167"/>
      <c r="F372" s="167"/>
      <c r="G372" s="167"/>
      <c r="H372" s="167"/>
      <c r="I372" s="167"/>
      <c r="J372" s="167"/>
      <c r="K372" s="167"/>
      <c r="L372" s="167"/>
      <c r="M372" s="167"/>
      <c r="N372" s="167"/>
      <c r="O372" s="167"/>
      <c r="P372" s="167"/>
      <c r="Q372" s="167"/>
      <c r="R372" s="167"/>
      <c r="S372" s="167"/>
      <c r="T372" s="167"/>
      <c r="U372" s="167"/>
      <c r="V372" s="167"/>
      <c r="W372" s="167"/>
      <c r="X372" s="167"/>
      <c r="Y372" s="167"/>
      <c r="Z372" s="167"/>
      <c r="AA372" s="167"/>
      <c r="AB372" s="167"/>
      <c r="AC372" s="167"/>
      <c r="AD372" s="167"/>
      <c r="AE372" s="167"/>
      <c r="AF372" s="167"/>
      <c r="AG372" s="167"/>
      <c r="AH372" s="167"/>
      <c r="AI372" s="167"/>
      <c r="AJ372" s="167"/>
      <c r="AK372" s="167"/>
      <c r="AL372" s="167"/>
    </row>
    <row r="373" spans="2:38" customFormat="1" ht="12" customHeight="1">
      <c r="B373" s="167"/>
      <c r="C373" s="167"/>
      <c r="D373" s="167"/>
      <c r="E373" s="167"/>
      <c r="F373" s="167"/>
      <c r="G373" s="167"/>
      <c r="H373" s="167"/>
      <c r="I373" s="167"/>
      <c r="J373" s="167"/>
      <c r="K373" s="167"/>
      <c r="L373" s="167"/>
      <c r="M373" s="167"/>
      <c r="N373" s="167"/>
      <c r="O373" s="167"/>
      <c r="P373" s="167"/>
      <c r="Q373" s="167"/>
      <c r="R373" s="167"/>
      <c r="S373" s="167"/>
      <c r="T373" s="167"/>
      <c r="U373" s="167"/>
      <c r="V373" s="167"/>
      <c r="W373" s="167"/>
      <c r="X373" s="167"/>
      <c r="Y373" s="167"/>
      <c r="Z373" s="167"/>
      <c r="AA373" s="167"/>
      <c r="AB373" s="167"/>
      <c r="AC373" s="167"/>
      <c r="AD373" s="167"/>
      <c r="AE373" s="167"/>
      <c r="AF373" s="167"/>
      <c r="AG373" s="167"/>
      <c r="AH373" s="167"/>
      <c r="AI373" s="167"/>
      <c r="AJ373" s="167"/>
      <c r="AK373" s="167"/>
      <c r="AL373" s="167"/>
    </row>
    <row r="374" spans="2:38" customFormat="1" ht="12" customHeight="1">
      <c r="B374" s="167"/>
      <c r="C374" s="167"/>
      <c r="D374" s="167"/>
      <c r="E374" s="167"/>
      <c r="F374" s="167"/>
      <c r="G374" s="167"/>
      <c r="H374" s="167"/>
      <c r="I374" s="167"/>
      <c r="J374" s="167"/>
      <c r="K374" s="167"/>
      <c r="L374" s="167"/>
      <c r="M374" s="167"/>
      <c r="N374" s="167"/>
      <c r="O374" s="167"/>
      <c r="P374" s="167"/>
      <c r="Q374" s="167"/>
      <c r="R374" s="167"/>
      <c r="S374" s="167"/>
      <c r="T374" s="167"/>
      <c r="U374" s="167"/>
      <c r="V374" s="167"/>
      <c r="W374" s="167"/>
      <c r="X374" s="167"/>
      <c r="Y374" s="167"/>
      <c r="Z374" s="167"/>
      <c r="AA374" s="167"/>
      <c r="AB374" s="167"/>
      <c r="AC374" s="167"/>
      <c r="AD374" s="167"/>
      <c r="AE374" s="167"/>
      <c r="AF374" s="167"/>
      <c r="AG374" s="167"/>
      <c r="AH374" s="167"/>
      <c r="AI374" s="167"/>
      <c r="AJ374" s="167"/>
      <c r="AK374" s="167"/>
      <c r="AL374" s="167"/>
    </row>
    <row r="375" spans="2:38" customFormat="1" ht="12" customHeight="1">
      <c r="B375" s="167"/>
      <c r="C375" s="167"/>
      <c r="D375" s="167"/>
      <c r="E375" s="167"/>
      <c r="F375" s="167"/>
      <c r="G375" s="167"/>
      <c r="H375" s="167"/>
      <c r="I375" s="167"/>
      <c r="J375" s="167"/>
      <c r="K375" s="167"/>
      <c r="L375" s="167"/>
      <c r="M375" s="167"/>
      <c r="N375" s="167"/>
      <c r="O375" s="167"/>
      <c r="P375" s="167"/>
      <c r="Q375" s="167"/>
      <c r="R375" s="167"/>
      <c r="S375" s="167"/>
      <c r="T375" s="167"/>
      <c r="U375" s="167"/>
      <c r="V375" s="167"/>
      <c r="W375" s="167"/>
      <c r="X375" s="167"/>
      <c r="Y375" s="167"/>
      <c r="Z375" s="167"/>
      <c r="AA375" s="167"/>
      <c r="AB375" s="167"/>
      <c r="AC375" s="167"/>
      <c r="AD375" s="167"/>
      <c r="AE375" s="167"/>
      <c r="AF375" s="167"/>
      <c r="AG375" s="167"/>
      <c r="AH375" s="167"/>
      <c r="AI375" s="167"/>
      <c r="AJ375" s="167"/>
      <c r="AK375" s="167"/>
      <c r="AL375" s="167"/>
    </row>
    <row r="376" spans="2:38" customFormat="1" ht="12" customHeight="1">
      <c r="B376" s="167"/>
      <c r="C376" s="167"/>
      <c r="D376" s="167"/>
      <c r="E376" s="167"/>
      <c r="F376" s="167"/>
      <c r="G376" s="167"/>
      <c r="H376" s="167"/>
      <c r="I376" s="167"/>
      <c r="J376" s="167"/>
      <c r="K376" s="167"/>
      <c r="L376" s="167"/>
      <c r="M376" s="167"/>
      <c r="N376" s="167"/>
      <c r="O376" s="167"/>
      <c r="P376" s="167"/>
      <c r="Q376" s="167"/>
      <c r="R376" s="167"/>
      <c r="S376" s="167"/>
      <c r="T376" s="167"/>
      <c r="U376" s="167"/>
      <c r="V376" s="167"/>
      <c r="W376" s="167"/>
      <c r="X376" s="167"/>
      <c r="Y376" s="167"/>
      <c r="Z376" s="167"/>
      <c r="AA376" s="167"/>
      <c r="AB376" s="167"/>
      <c r="AC376" s="167"/>
      <c r="AD376" s="167"/>
      <c r="AE376" s="167"/>
      <c r="AF376" s="167"/>
      <c r="AG376" s="167"/>
      <c r="AH376" s="167"/>
      <c r="AI376" s="167"/>
      <c r="AJ376" s="167"/>
      <c r="AK376" s="167"/>
      <c r="AL376" s="167"/>
    </row>
    <row r="377" spans="2:38" customFormat="1" ht="12" customHeight="1">
      <c r="B377" s="167"/>
      <c r="C377" s="167"/>
      <c r="D377" s="167"/>
      <c r="E377" s="167"/>
      <c r="F377" s="167"/>
      <c r="G377" s="167"/>
      <c r="H377" s="167"/>
      <c r="I377" s="167"/>
      <c r="J377" s="167"/>
      <c r="K377" s="167"/>
      <c r="L377" s="167"/>
      <c r="M377" s="167"/>
      <c r="N377" s="167"/>
      <c r="O377" s="167"/>
      <c r="P377" s="167"/>
      <c r="Q377" s="167"/>
      <c r="R377" s="167"/>
      <c r="S377" s="167"/>
      <c r="T377" s="167"/>
      <c r="U377" s="167"/>
      <c r="V377" s="167"/>
      <c r="W377" s="167"/>
      <c r="X377" s="167"/>
      <c r="Y377" s="167"/>
      <c r="Z377" s="167"/>
      <c r="AA377" s="167"/>
      <c r="AB377" s="167"/>
      <c r="AC377" s="167"/>
      <c r="AD377" s="167"/>
      <c r="AE377" s="167"/>
      <c r="AF377" s="167"/>
      <c r="AG377" s="167"/>
      <c r="AH377" s="167"/>
      <c r="AI377" s="167"/>
      <c r="AJ377" s="167"/>
      <c r="AK377" s="167"/>
      <c r="AL377" s="167"/>
    </row>
    <row r="378" spans="2:38" customFormat="1" ht="12" customHeight="1">
      <c r="B378" s="167"/>
      <c r="C378" s="167"/>
      <c r="D378" s="167"/>
      <c r="E378" s="167"/>
      <c r="F378" s="167"/>
      <c r="G378" s="167"/>
      <c r="H378" s="167"/>
      <c r="I378" s="167"/>
      <c r="J378" s="167"/>
      <c r="K378" s="167"/>
      <c r="L378" s="167"/>
      <c r="M378" s="167"/>
      <c r="N378" s="167"/>
      <c r="O378" s="167"/>
      <c r="P378" s="167"/>
      <c r="Q378" s="167"/>
      <c r="R378" s="167"/>
      <c r="S378" s="167"/>
      <c r="T378" s="167"/>
      <c r="U378" s="167"/>
      <c r="V378" s="167"/>
      <c r="W378" s="167"/>
      <c r="X378" s="167"/>
      <c r="Y378" s="167"/>
      <c r="Z378" s="167"/>
      <c r="AA378" s="167"/>
      <c r="AB378" s="167"/>
      <c r="AC378" s="167"/>
      <c r="AD378" s="167"/>
      <c r="AE378" s="167"/>
      <c r="AF378" s="167"/>
      <c r="AG378" s="167"/>
      <c r="AH378" s="167"/>
      <c r="AI378" s="167"/>
      <c r="AJ378" s="167"/>
      <c r="AK378" s="167"/>
      <c r="AL378" s="167"/>
    </row>
    <row r="379" spans="2:38" customFormat="1" ht="12" customHeight="1">
      <c r="B379" s="167"/>
      <c r="C379" s="167"/>
      <c r="D379" s="167"/>
      <c r="E379" s="167"/>
      <c r="F379" s="167"/>
      <c r="G379" s="167"/>
      <c r="H379" s="167"/>
      <c r="I379" s="167"/>
      <c r="J379" s="167"/>
      <c r="K379" s="167"/>
      <c r="L379" s="167"/>
      <c r="M379" s="167"/>
      <c r="N379" s="167"/>
      <c r="O379" s="167"/>
      <c r="P379" s="167"/>
      <c r="Q379" s="167"/>
      <c r="R379" s="167"/>
      <c r="S379" s="167"/>
      <c r="T379" s="167"/>
      <c r="U379" s="167"/>
      <c r="V379" s="167"/>
      <c r="W379" s="167"/>
      <c r="X379" s="167"/>
      <c r="Y379" s="167"/>
      <c r="Z379" s="167"/>
      <c r="AA379" s="167"/>
      <c r="AB379" s="167"/>
      <c r="AC379" s="167"/>
      <c r="AD379" s="167"/>
      <c r="AE379" s="167"/>
      <c r="AF379" s="167"/>
      <c r="AG379" s="167"/>
      <c r="AH379" s="167"/>
      <c r="AI379" s="167"/>
      <c r="AJ379" s="167"/>
      <c r="AK379" s="167"/>
      <c r="AL379" s="167"/>
    </row>
    <row r="380" spans="2:38" customFormat="1" ht="12" customHeight="1">
      <c r="B380" s="167"/>
      <c r="C380" s="167"/>
      <c r="D380" s="167"/>
      <c r="E380" s="167"/>
      <c r="F380" s="167"/>
      <c r="G380" s="167"/>
      <c r="H380" s="167"/>
      <c r="I380" s="167"/>
      <c r="J380" s="167"/>
      <c r="K380" s="167"/>
      <c r="L380" s="167"/>
      <c r="M380" s="167"/>
      <c r="N380" s="167"/>
      <c r="O380" s="167"/>
      <c r="P380" s="167"/>
      <c r="Q380" s="167"/>
      <c r="R380" s="167"/>
      <c r="S380" s="167"/>
      <c r="T380" s="167"/>
      <c r="U380" s="167"/>
      <c r="V380" s="167"/>
      <c r="W380" s="167"/>
      <c r="X380" s="167"/>
      <c r="Y380" s="167"/>
      <c r="Z380" s="167"/>
      <c r="AA380" s="167"/>
      <c r="AB380" s="167"/>
      <c r="AC380" s="167"/>
      <c r="AD380" s="167"/>
      <c r="AE380" s="167"/>
      <c r="AF380" s="167"/>
      <c r="AG380" s="167"/>
      <c r="AH380" s="167"/>
      <c r="AI380" s="167"/>
      <c r="AJ380" s="167"/>
      <c r="AK380" s="167"/>
      <c r="AL380" s="167"/>
    </row>
    <row r="381" spans="2:38" customFormat="1" ht="12" customHeight="1">
      <c r="B381" s="167"/>
      <c r="C381" s="167"/>
      <c r="D381" s="167"/>
      <c r="E381" s="167"/>
      <c r="F381" s="167"/>
      <c r="G381" s="167"/>
      <c r="H381" s="167"/>
      <c r="I381" s="167"/>
      <c r="J381" s="167"/>
      <c r="K381" s="167"/>
      <c r="L381" s="167"/>
      <c r="M381" s="167"/>
      <c r="N381" s="167"/>
      <c r="O381" s="167"/>
      <c r="P381" s="167"/>
      <c r="Q381" s="167"/>
      <c r="R381" s="167"/>
      <c r="S381" s="167"/>
      <c r="T381" s="167"/>
      <c r="U381" s="167"/>
      <c r="V381" s="167"/>
      <c r="W381" s="167"/>
      <c r="X381" s="167"/>
      <c r="Y381" s="167"/>
      <c r="Z381" s="167"/>
      <c r="AA381" s="167"/>
      <c r="AB381" s="167"/>
      <c r="AC381" s="167"/>
      <c r="AD381" s="167"/>
      <c r="AE381" s="167"/>
      <c r="AF381" s="167"/>
      <c r="AG381" s="167"/>
      <c r="AH381" s="167"/>
      <c r="AI381" s="167"/>
      <c r="AJ381" s="167"/>
      <c r="AK381" s="167"/>
      <c r="AL381" s="167"/>
    </row>
    <row r="382" spans="2:38" customFormat="1" ht="12" customHeight="1">
      <c r="B382" s="167"/>
      <c r="C382" s="167"/>
      <c r="D382" s="167"/>
      <c r="E382" s="167"/>
      <c r="F382" s="167"/>
      <c r="G382" s="167"/>
      <c r="H382" s="167"/>
      <c r="I382" s="167"/>
      <c r="J382" s="167"/>
      <c r="K382" s="167"/>
      <c r="L382" s="167"/>
      <c r="M382" s="167"/>
      <c r="N382" s="167"/>
      <c r="O382" s="167"/>
      <c r="P382" s="167"/>
      <c r="Q382" s="167"/>
      <c r="R382" s="167"/>
      <c r="S382" s="167"/>
      <c r="T382" s="167"/>
      <c r="U382" s="167"/>
      <c r="V382" s="167"/>
      <c r="W382" s="167"/>
      <c r="X382" s="167"/>
      <c r="Y382" s="167"/>
      <c r="Z382" s="167"/>
      <c r="AA382" s="167"/>
      <c r="AB382" s="167"/>
      <c r="AC382" s="167"/>
      <c r="AD382" s="167"/>
      <c r="AE382" s="167"/>
      <c r="AF382" s="167"/>
      <c r="AG382" s="167"/>
      <c r="AH382" s="167"/>
      <c r="AI382" s="167"/>
      <c r="AJ382" s="167"/>
      <c r="AK382" s="167"/>
      <c r="AL382" s="167"/>
    </row>
    <row r="383" spans="2:38" customFormat="1" ht="12" customHeight="1">
      <c r="B383" s="167"/>
      <c r="C383" s="167"/>
      <c r="D383" s="167"/>
      <c r="E383" s="167"/>
      <c r="F383" s="167"/>
      <c r="G383" s="167"/>
      <c r="H383" s="167"/>
      <c r="I383" s="167"/>
      <c r="J383" s="167"/>
      <c r="K383" s="167"/>
      <c r="L383" s="167"/>
      <c r="M383" s="167"/>
      <c r="N383" s="167"/>
      <c r="O383" s="167"/>
      <c r="P383" s="167"/>
      <c r="Q383" s="167"/>
      <c r="R383" s="167"/>
      <c r="S383" s="167"/>
      <c r="T383" s="167"/>
      <c r="U383" s="167"/>
      <c r="V383" s="167"/>
      <c r="W383" s="167"/>
      <c r="X383" s="167"/>
      <c r="Y383" s="167"/>
      <c r="Z383" s="167"/>
      <c r="AA383" s="167"/>
      <c r="AB383" s="167"/>
      <c r="AC383" s="167"/>
      <c r="AD383" s="167"/>
      <c r="AE383" s="167"/>
      <c r="AF383" s="167"/>
      <c r="AG383" s="167"/>
      <c r="AH383" s="167"/>
      <c r="AI383" s="167"/>
      <c r="AJ383" s="167"/>
      <c r="AK383" s="167"/>
      <c r="AL383" s="167"/>
    </row>
    <row r="384" spans="2:38" customFormat="1" ht="12" customHeight="1">
      <c r="B384" s="167"/>
      <c r="C384" s="167"/>
      <c r="D384" s="167"/>
      <c r="E384" s="167"/>
      <c r="F384" s="167"/>
      <c r="G384" s="167"/>
      <c r="H384" s="167"/>
      <c r="I384" s="167"/>
      <c r="J384" s="167"/>
      <c r="K384" s="167"/>
      <c r="L384" s="167"/>
      <c r="M384" s="167"/>
      <c r="N384" s="167"/>
      <c r="O384" s="167"/>
      <c r="P384" s="167"/>
      <c r="Q384" s="167"/>
      <c r="R384" s="167"/>
      <c r="S384" s="167"/>
      <c r="T384" s="167"/>
      <c r="U384" s="167"/>
      <c r="V384" s="167"/>
      <c r="W384" s="167"/>
      <c r="X384" s="167"/>
      <c r="Y384" s="167"/>
      <c r="Z384" s="167"/>
      <c r="AA384" s="167"/>
      <c r="AB384" s="167"/>
      <c r="AC384" s="167"/>
      <c r="AD384" s="167"/>
      <c r="AE384" s="167"/>
      <c r="AF384" s="167"/>
      <c r="AG384" s="167"/>
      <c r="AH384" s="167"/>
      <c r="AI384" s="167"/>
      <c r="AJ384" s="167"/>
      <c r="AK384" s="167"/>
      <c r="AL384" s="167"/>
    </row>
    <row r="385" spans="2:38" customFormat="1" ht="12" customHeight="1">
      <c r="B385" s="167"/>
      <c r="C385" s="167"/>
      <c r="D385" s="167"/>
      <c r="E385" s="167"/>
      <c r="F385" s="167"/>
      <c r="G385" s="167"/>
      <c r="H385" s="167"/>
      <c r="I385" s="167"/>
      <c r="J385" s="167"/>
      <c r="K385" s="167"/>
      <c r="L385" s="167"/>
      <c r="M385" s="167"/>
      <c r="N385" s="167"/>
      <c r="O385" s="167"/>
      <c r="P385" s="167"/>
      <c r="Q385" s="167"/>
      <c r="R385" s="167"/>
      <c r="S385" s="167"/>
      <c r="T385" s="167"/>
      <c r="U385" s="167"/>
      <c r="V385" s="167"/>
      <c r="W385" s="167"/>
      <c r="X385" s="167"/>
      <c r="Y385" s="167"/>
      <c r="Z385" s="167"/>
      <c r="AA385" s="167"/>
      <c r="AB385" s="167"/>
      <c r="AC385" s="167"/>
      <c r="AD385" s="167"/>
      <c r="AE385" s="167"/>
      <c r="AF385" s="167"/>
      <c r="AG385" s="167"/>
      <c r="AH385" s="167"/>
      <c r="AI385" s="167"/>
      <c r="AJ385" s="167"/>
      <c r="AK385" s="167"/>
      <c r="AL385" s="167"/>
    </row>
    <row r="386" spans="2:38" customFormat="1" ht="12" customHeight="1">
      <c r="B386" s="167"/>
      <c r="C386" s="167"/>
      <c r="D386" s="167"/>
      <c r="E386" s="167"/>
      <c r="F386" s="167"/>
      <c r="G386" s="167"/>
      <c r="H386" s="167"/>
      <c r="I386" s="167"/>
      <c r="J386" s="167"/>
      <c r="K386" s="167"/>
      <c r="L386" s="167"/>
      <c r="M386" s="167"/>
      <c r="N386" s="167"/>
      <c r="O386" s="167"/>
      <c r="P386" s="167"/>
      <c r="Q386" s="167"/>
      <c r="R386" s="167"/>
      <c r="S386" s="167"/>
      <c r="T386" s="167"/>
      <c r="U386" s="167"/>
      <c r="V386" s="167"/>
      <c r="W386" s="167"/>
      <c r="X386" s="167"/>
      <c r="Y386" s="167"/>
      <c r="Z386" s="167"/>
      <c r="AA386" s="167"/>
      <c r="AB386" s="167"/>
      <c r="AC386" s="167"/>
      <c r="AD386" s="167"/>
      <c r="AE386" s="167"/>
      <c r="AF386" s="167"/>
      <c r="AG386" s="167"/>
      <c r="AH386" s="167"/>
      <c r="AI386" s="167"/>
      <c r="AJ386" s="167"/>
      <c r="AK386" s="167"/>
      <c r="AL386" s="167"/>
    </row>
    <row r="387" spans="2:38" customFormat="1" ht="12" customHeight="1">
      <c r="B387" s="167"/>
      <c r="C387" s="167"/>
      <c r="D387" s="167"/>
      <c r="E387" s="167"/>
      <c r="F387" s="167"/>
      <c r="G387" s="167"/>
      <c r="H387" s="167"/>
      <c r="I387" s="167"/>
      <c r="J387" s="167"/>
      <c r="K387" s="167"/>
      <c r="L387" s="167"/>
      <c r="M387" s="167"/>
      <c r="N387" s="167"/>
      <c r="O387" s="167"/>
      <c r="P387" s="167"/>
      <c r="Q387" s="167"/>
      <c r="R387" s="167"/>
      <c r="S387" s="167"/>
      <c r="T387" s="167"/>
      <c r="U387" s="167"/>
      <c r="V387" s="167"/>
      <c r="W387" s="167"/>
      <c r="X387" s="167"/>
      <c r="Y387" s="167"/>
      <c r="Z387" s="167"/>
      <c r="AA387" s="167"/>
      <c r="AB387" s="167"/>
      <c r="AC387" s="167"/>
      <c r="AD387" s="167"/>
      <c r="AE387" s="167"/>
      <c r="AF387" s="167"/>
      <c r="AG387" s="167"/>
      <c r="AH387" s="167"/>
      <c r="AI387" s="167"/>
      <c r="AJ387" s="167"/>
      <c r="AK387" s="167"/>
      <c r="AL387" s="167"/>
    </row>
    <row r="388" spans="2:38" customFormat="1" ht="12" customHeight="1">
      <c r="B388" s="167"/>
      <c r="C388" s="167"/>
      <c r="D388" s="167"/>
      <c r="E388" s="167"/>
      <c r="F388" s="167"/>
      <c r="G388" s="167"/>
      <c r="H388" s="167"/>
      <c r="I388" s="167"/>
      <c r="J388" s="167"/>
      <c r="K388" s="167"/>
      <c r="L388" s="167"/>
      <c r="M388" s="167"/>
      <c r="N388" s="167"/>
      <c r="O388" s="167"/>
      <c r="P388" s="167"/>
      <c r="Q388" s="167"/>
      <c r="R388" s="167"/>
      <c r="S388" s="167"/>
      <c r="T388" s="167"/>
      <c r="U388" s="167"/>
      <c r="V388" s="167"/>
      <c r="W388" s="167"/>
      <c r="X388" s="167"/>
      <c r="Y388" s="167"/>
      <c r="Z388" s="167"/>
      <c r="AA388" s="167"/>
      <c r="AB388" s="167"/>
      <c r="AC388" s="167"/>
      <c r="AD388" s="167"/>
      <c r="AE388" s="167"/>
      <c r="AF388" s="167"/>
      <c r="AG388" s="167"/>
      <c r="AH388" s="167"/>
      <c r="AI388" s="167"/>
      <c r="AJ388" s="167"/>
      <c r="AK388" s="167"/>
      <c r="AL388" s="167"/>
    </row>
    <row r="389" spans="2:38" customFormat="1" ht="12" customHeight="1">
      <c r="B389" s="167"/>
      <c r="C389" s="167"/>
      <c r="D389" s="167"/>
      <c r="E389" s="167"/>
      <c r="F389" s="167"/>
      <c r="G389" s="167"/>
      <c r="H389" s="167"/>
      <c r="I389" s="167"/>
      <c r="J389" s="167"/>
      <c r="K389" s="167"/>
      <c r="L389" s="167"/>
      <c r="M389" s="167"/>
      <c r="N389" s="167"/>
      <c r="O389" s="167"/>
      <c r="P389" s="167"/>
      <c r="Q389" s="167"/>
      <c r="R389" s="167"/>
      <c r="S389" s="167"/>
      <c r="T389" s="167"/>
      <c r="U389" s="167"/>
      <c r="V389" s="167"/>
      <c r="W389" s="167"/>
      <c r="X389" s="167"/>
      <c r="Y389" s="167"/>
      <c r="Z389" s="167"/>
      <c r="AA389" s="167"/>
      <c r="AB389" s="167"/>
      <c r="AC389" s="167"/>
      <c r="AD389" s="167"/>
      <c r="AE389" s="167"/>
      <c r="AF389" s="167"/>
      <c r="AG389" s="167"/>
      <c r="AH389" s="167"/>
      <c r="AI389" s="167"/>
      <c r="AJ389" s="167"/>
      <c r="AK389" s="167"/>
      <c r="AL389" s="167"/>
    </row>
    <row r="390" spans="2:38" customFormat="1" ht="12" customHeight="1">
      <c r="B390" s="167"/>
      <c r="C390" s="167"/>
      <c r="D390" s="167"/>
      <c r="E390" s="167"/>
      <c r="F390" s="167"/>
      <c r="G390" s="167"/>
      <c r="H390" s="167"/>
      <c r="I390" s="167"/>
      <c r="J390" s="167"/>
      <c r="K390" s="167"/>
      <c r="L390" s="167"/>
      <c r="M390" s="167"/>
      <c r="N390" s="167"/>
      <c r="O390" s="167"/>
      <c r="P390" s="167"/>
      <c r="Q390" s="167"/>
      <c r="R390" s="167"/>
      <c r="S390" s="167"/>
      <c r="T390" s="167"/>
      <c r="U390" s="167"/>
      <c r="V390" s="167"/>
      <c r="W390" s="167"/>
      <c r="X390" s="167"/>
      <c r="Y390" s="167"/>
      <c r="Z390" s="167"/>
      <c r="AA390" s="167"/>
      <c r="AB390" s="167"/>
      <c r="AC390" s="167"/>
      <c r="AD390" s="167"/>
      <c r="AE390" s="167"/>
      <c r="AF390" s="167"/>
      <c r="AG390" s="167"/>
      <c r="AH390" s="167"/>
      <c r="AI390" s="167"/>
      <c r="AJ390" s="167"/>
      <c r="AK390" s="167"/>
      <c r="AL390" s="167"/>
    </row>
    <row r="391" spans="2:38" customFormat="1" ht="12" customHeight="1">
      <c r="B391" s="167"/>
      <c r="C391" s="167"/>
      <c r="D391" s="167"/>
      <c r="E391" s="167"/>
      <c r="F391" s="167"/>
      <c r="G391" s="167"/>
      <c r="H391" s="167"/>
      <c r="I391" s="167"/>
      <c r="J391" s="167"/>
      <c r="K391" s="167"/>
      <c r="L391" s="167"/>
      <c r="M391" s="167"/>
      <c r="N391" s="167"/>
      <c r="O391" s="167"/>
      <c r="P391" s="167"/>
      <c r="Q391" s="167"/>
      <c r="R391" s="167"/>
      <c r="S391" s="167"/>
      <c r="T391" s="167"/>
      <c r="U391" s="167"/>
      <c r="V391" s="167"/>
      <c r="W391" s="167"/>
      <c r="X391" s="167"/>
      <c r="Y391" s="167"/>
      <c r="Z391" s="167"/>
      <c r="AA391" s="167"/>
      <c r="AB391" s="167"/>
      <c r="AC391" s="167"/>
      <c r="AD391" s="167"/>
      <c r="AE391" s="167"/>
      <c r="AF391" s="167"/>
      <c r="AG391" s="167"/>
      <c r="AH391" s="167"/>
      <c r="AI391" s="167"/>
      <c r="AJ391" s="167"/>
      <c r="AK391" s="167"/>
      <c r="AL391" s="167"/>
    </row>
    <row r="392" spans="2:38" customFormat="1" ht="12" customHeight="1">
      <c r="B392" s="167"/>
      <c r="C392" s="167"/>
      <c r="D392" s="167"/>
      <c r="E392" s="167"/>
      <c r="F392" s="167"/>
      <c r="G392" s="167"/>
      <c r="H392" s="167"/>
      <c r="I392" s="167"/>
      <c r="J392" s="167"/>
      <c r="K392" s="167"/>
      <c r="L392" s="167"/>
      <c r="M392" s="167"/>
      <c r="N392" s="167"/>
      <c r="O392" s="167"/>
      <c r="P392" s="167"/>
      <c r="Q392" s="167"/>
      <c r="R392" s="167"/>
      <c r="S392" s="167"/>
      <c r="T392" s="167"/>
      <c r="U392" s="167"/>
      <c r="V392" s="167"/>
      <c r="W392" s="167"/>
      <c r="X392" s="167"/>
      <c r="Y392" s="167"/>
      <c r="Z392" s="167"/>
      <c r="AA392" s="167"/>
      <c r="AB392" s="167"/>
      <c r="AC392" s="167"/>
      <c r="AD392" s="167"/>
      <c r="AE392" s="167"/>
      <c r="AF392" s="167"/>
      <c r="AG392" s="167"/>
      <c r="AH392" s="167"/>
      <c r="AI392" s="167"/>
      <c r="AJ392" s="167"/>
      <c r="AK392" s="167"/>
      <c r="AL392" s="167"/>
    </row>
    <row r="393" spans="2:38" customFormat="1" ht="12" customHeight="1">
      <c r="B393" s="167"/>
      <c r="C393" s="167"/>
      <c r="D393" s="167"/>
      <c r="E393" s="167"/>
      <c r="F393" s="167"/>
      <c r="G393" s="167"/>
      <c r="H393" s="167"/>
      <c r="I393" s="167"/>
      <c r="J393" s="167"/>
      <c r="K393" s="167"/>
      <c r="L393" s="167"/>
      <c r="M393" s="167"/>
      <c r="N393" s="167"/>
      <c r="O393" s="167"/>
      <c r="P393" s="167"/>
      <c r="Q393" s="167"/>
      <c r="R393" s="167"/>
      <c r="S393" s="167"/>
      <c r="T393" s="167"/>
      <c r="U393" s="167"/>
      <c r="V393" s="167"/>
      <c r="W393" s="167"/>
      <c r="X393" s="167"/>
      <c r="Y393" s="167"/>
      <c r="Z393" s="167"/>
      <c r="AA393" s="167"/>
      <c r="AB393" s="167"/>
      <c r="AC393" s="167"/>
      <c r="AD393" s="167"/>
      <c r="AE393" s="167"/>
      <c r="AF393" s="167"/>
      <c r="AG393" s="167"/>
      <c r="AH393" s="167"/>
      <c r="AI393" s="167"/>
      <c r="AJ393" s="167"/>
      <c r="AK393" s="167"/>
      <c r="AL393" s="167"/>
    </row>
    <row r="394" spans="2:38" customFormat="1" ht="12" customHeight="1"/>
    <row r="395" spans="2:38" customFormat="1" ht="12" customHeight="1"/>
    <row r="396" spans="2:38" customFormat="1" ht="12" customHeight="1"/>
    <row r="397" spans="2:38" customFormat="1" ht="12" customHeight="1"/>
    <row r="398" spans="2:38" customFormat="1" ht="12" customHeight="1"/>
    <row r="399" spans="2:38" customFormat="1" ht="12" customHeight="1"/>
    <row r="400" spans="2:38" customFormat="1" ht="12" customHeight="1"/>
    <row r="401" customFormat="1" ht="12" customHeight="1"/>
    <row r="402" customFormat="1" ht="12" customHeight="1"/>
    <row r="403" customFormat="1" ht="12" customHeight="1"/>
    <row r="404" customFormat="1" ht="12" customHeight="1"/>
    <row r="405" customFormat="1" ht="12" customHeight="1"/>
    <row r="406" customFormat="1" ht="12" customHeight="1"/>
    <row r="407" customFormat="1" ht="12" customHeight="1"/>
    <row r="408" customFormat="1" ht="12" customHeight="1"/>
    <row r="409" customFormat="1" ht="12" customHeight="1"/>
    <row r="410" customFormat="1" ht="12" customHeight="1"/>
    <row r="411" customFormat="1" ht="12" customHeight="1"/>
    <row r="412" customFormat="1" ht="12" customHeight="1"/>
    <row r="413" customFormat="1" ht="12" customHeight="1"/>
    <row r="414" customFormat="1" ht="12" customHeight="1"/>
    <row r="415" customFormat="1" ht="12" customHeight="1"/>
    <row r="416" customFormat="1" ht="12" customHeight="1"/>
    <row r="417" customFormat="1" ht="12" customHeight="1"/>
    <row r="418" customFormat="1" ht="12" customHeight="1"/>
    <row r="419" customFormat="1" ht="12" customHeight="1"/>
    <row r="420" customFormat="1" ht="12" customHeight="1"/>
    <row r="421" customFormat="1" ht="12" customHeight="1"/>
    <row r="422" customFormat="1" ht="12" customHeight="1"/>
    <row r="423" customFormat="1" ht="12" customHeight="1"/>
    <row r="424" customFormat="1" ht="12" customHeight="1"/>
    <row r="425" customFormat="1" ht="12" customHeight="1"/>
    <row r="426" customFormat="1" ht="12" customHeight="1"/>
    <row r="427" customFormat="1" ht="12" customHeight="1"/>
    <row r="428" customFormat="1" ht="12" customHeight="1"/>
    <row r="429" ht="12" customHeight="1"/>
    <row r="430" ht="12" customHeight="1"/>
    <row r="431" ht="12" customHeight="1"/>
    <row r="432" ht="12" customHeight="1"/>
    <row r="433" ht="12" customHeight="1"/>
    <row r="434" ht="12" customHeight="1"/>
    <row r="435" ht="12" customHeight="1"/>
    <row r="436" ht="12" customHeight="1"/>
    <row r="437" ht="12" customHeight="1"/>
    <row r="438" ht="12" customHeight="1"/>
    <row r="439" ht="12" customHeight="1"/>
    <row r="440" ht="12" customHeight="1"/>
    <row r="441" ht="12" customHeight="1"/>
    <row r="442" ht="12" customHeight="1"/>
    <row r="443" ht="12" customHeight="1"/>
    <row r="444" ht="12" customHeight="1"/>
    <row r="445" ht="12" customHeight="1"/>
    <row r="446" ht="12" customHeight="1"/>
    <row r="447" ht="12" customHeight="1"/>
    <row r="448" ht="12" customHeight="1"/>
    <row r="449" ht="12" customHeight="1"/>
    <row r="450" ht="12" customHeight="1"/>
    <row r="451" ht="12" customHeight="1"/>
    <row r="452" ht="12" customHeight="1"/>
    <row r="453" ht="12" customHeight="1"/>
    <row r="454" ht="12" customHeight="1"/>
    <row r="455" ht="12" customHeight="1"/>
    <row r="456" ht="12" customHeight="1"/>
    <row r="457" ht="12" customHeight="1"/>
    <row r="458" ht="12" customHeight="1"/>
    <row r="459" ht="12" customHeight="1"/>
    <row r="460" ht="12" customHeight="1"/>
    <row r="461" ht="12" customHeight="1"/>
    <row r="462" ht="12" customHeight="1"/>
    <row r="463" ht="12" customHeight="1"/>
    <row r="464" ht="12" customHeight="1"/>
    <row r="465" ht="12" customHeight="1"/>
    <row r="466" ht="12" customHeight="1"/>
    <row r="467" ht="12" customHeight="1"/>
    <row r="468" ht="12" customHeight="1"/>
    <row r="469" ht="12" customHeight="1"/>
    <row r="470" ht="12" customHeight="1"/>
    <row r="471" ht="12" customHeight="1"/>
    <row r="472" ht="12" customHeight="1"/>
    <row r="473" ht="12" customHeight="1"/>
    <row r="474" ht="12" customHeight="1"/>
    <row r="475" ht="12" customHeight="1"/>
    <row r="476" ht="12" customHeight="1"/>
    <row r="477" ht="12" customHeight="1"/>
    <row r="478" ht="12" customHeight="1"/>
    <row r="479" ht="12" customHeight="1"/>
    <row r="480" ht="12" customHeight="1"/>
    <row r="481" ht="12" customHeight="1"/>
    <row r="482" ht="12" customHeight="1"/>
    <row r="483" ht="12" customHeight="1"/>
    <row r="484" ht="12" customHeight="1"/>
    <row r="485" ht="12" customHeight="1"/>
    <row r="486" ht="12" customHeight="1"/>
    <row r="487" ht="12" customHeight="1"/>
    <row r="488" ht="12" customHeight="1"/>
    <row r="489" ht="12" customHeight="1"/>
    <row r="490" ht="12" customHeight="1"/>
    <row r="491" ht="12" customHeight="1"/>
    <row r="492" ht="12" customHeight="1"/>
    <row r="493" ht="12" customHeight="1"/>
    <row r="494" ht="12" customHeight="1"/>
    <row r="495" ht="12" customHeight="1"/>
    <row r="496" ht="12" customHeight="1"/>
    <row r="497" ht="12" customHeight="1"/>
    <row r="498" ht="12" customHeight="1"/>
    <row r="499" ht="12" customHeight="1"/>
    <row r="500" ht="12" customHeight="1"/>
    <row r="501" ht="12" customHeight="1"/>
    <row r="502" ht="12" customHeight="1"/>
    <row r="503" ht="12" customHeight="1"/>
    <row r="504" ht="12" customHeight="1"/>
    <row r="505" ht="12" customHeight="1"/>
    <row r="506" ht="12" customHeight="1"/>
    <row r="507" ht="12" customHeight="1"/>
    <row r="508" ht="12" customHeight="1"/>
    <row r="509" ht="12" customHeight="1"/>
    <row r="510" ht="12" customHeight="1"/>
    <row r="511" ht="12" customHeight="1"/>
    <row r="512" ht="12" customHeight="1"/>
    <row r="513" ht="12" customHeight="1"/>
    <row r="514" ht="12" customHeight="1"/>
    <row r="515" ht="12" customHeight="1"/>
    <row r="516" ht="12" customHeight="1"/>
    <row r="517" ht="12" customHeight="1"/>
    <row r="518" ht="12" customHeight="1"/>
    <row r="519" ht="12" customHeight="1"/>
    <row r="520" ht="12" customHeight="1"/>
    <row r="521" ht="12" customHeight="1"/>
    <row r="522" ht="12" customHeight="1"/>
    <row r="523" ht="12" customHeight="1"/>
    <row r="524" ht="12" customHeight="1"/>
    <row r="525" ht="12" customHeight="1"/>
    <row r="526" ht="12" customHeight="1"/>
    <row r="527" ht="12" customHeight="1"/>
    <row r="528" ht="12" customHeight="1"/>
    <row r="529" ht="12" customHeight="1"/>
    <row r="530" ht="12" customHeight="1"/>
    <row r="531" ht="12" customHeight="1"/>
    <row r="532" ht="12" customHeight="1"/>
    <row r="533" ht="12" customHeight="1"/>
    <row r="534" ht="12" customHeight="1"/>
    <row r="535" ht="12" customHeight="1"/>
    <row r="536" ht="12" customHeight="1"/>
    <row r="537" ht="12" customHeight="1"/>
    <row r="538" ht="12" customHeight="1"/>
    <row r="539" ht="12" customHeight="1"/>
    <row r="540" ht="12" customHeight="1"/>
    <row r="541" ht="12" customHeight="1"/>
    <row r="542" ht="12" customHeight="1"/>
    <row r="543" ht="12" customHeight="1"/>
    <row r="544" ht="12" customHeight="1"/>
    <row r="545" ht="12" customHeight="1"/>
    <row r="546" ht="12" customHeight="1"/>
    <row r="547" ht="12" customHeight="1"/>
    <row r="548" ht="12" customHeight="1"/>
    <row r="549" ht="12" customHeight="1"/>
    <row r="550" ht="12" customHeight="1"/>
    <row r="551" ht="12" customHeight="1"/>
    <row r="552" ht="12" customHeight="1"/>
    <row r="553" ht="12" customHeight="1"/>
    <row r="554" ht="12" customHeight="1"/>
    <row r="555" ht="12" customHeight="1"/>
    <row r="556" ht="12" customHeight="1"/>
    <row r="557" ht="12" customHeight="1"/>
    <row r="558" ht="12" customHeight="1"/>
    <row r="559" ht="12" customHeight="1"/>
    <row r="560" ht="12" customHeight="1"/>
    <row r="561" ht="12" customHeight="1"/>
    <row r="562" ht="12" customHeight="1"/>
    <row r="563" ht="12" customHeight="1"/>
    <row r="564" ht="12" customHeight="1"/>
    <row r="565" ht="12" customHeight="1"/>
    <row r="566" ht="12" customHeight="1"/>
    <row r="567" ht="12" customHeight="1"/>
    <row r="568" ht="12" customHeight="1"/>
    <row r="569" ht="12" customHeight="1"/>
    <row r="570" ht="12" customHeight="1"/>
    <row r="571" ht="12" customHeight="1"/>
    <row r="572" ht="12" customHeight="1"/>
    <row r="573" ht="12" customHeight="1"/>
    <row r="574" ht="12" customHeight="1"/>
    <row r="575" ht="12" customHeight="1"/>
    <row r="576" ht="12" customHeight="1"/>
    <row r="577" ht="12" customHeight="1"/>
    <row r="578" ht="12" customHeight="1"/>
    <row r="579" ht="12" customHeight="1"/>
    <row r="580" ht="12" customHeight="1"/>
    <row r="581" ht="12" customHeight="1"/>
    <row r="582" ht="12" customHeight="1"/>
    <row r="583" ht="12" customHeight="1"/>
    <row r="584" ht="12" customHeight="1"/>
    <row r="585" ht="12" customHeight="1"/>
    <row r="586" ht="12" customHeight="1"/>
    <row r="587" ht="12" customHeight="1"/>
    <row r="588" ht="12" customHeight="1"/>
    <row r="589" ht="12" customHeight="1"/>
    <row r="590" ht="12" customHeight="1"/>
    <row r="591" ht="12" customHeight="1"/>
    <row r="592" ht="12" customHeight="1"/>
    <row r="593" ht="12" customHeight="1"/>
    <row r="594" ht="12" customHeight="1"/>
    <row r="595" ht="12" customHeight="1"/>
    <row r="596" ht="12" customHeight="1"/>
    <row r="597" ht="12" customHeight="1"/>
    <row r="598" ht="12" customHeight="1"/>
    <row r="599" ht="12" customHeight="1"/>
    <row r="600" ht="12" customHeight="1"/>
    <row r="601" ht="12" customHeight="1"/>
    <row r="602" ht="12" customHeight="1"/>
    <row r="603" ht="12" customHeight="1"/>
    <row r="604" ht="12" customHeight="1"/>
    <row r="605" ht="12" customHeight="1"/>
    <row r="606" ht="12" customHeight="1"/>
    <row r="607" ht="12" customHeight="1"/>
    <row r="608" ht="12" customHeight="1"/>
    <row r="609" ht="12" customHeight="1"/>
    <row r="610" ht="12" customHeight="1"/>
    <row r="611" ht="12" customHeight="1"/>
    <row r="612" ht="12" customHeight="1"/>
    <row r="613" ht="12" customHeight="1"/>
    <row r="614" ht="12" customHeight="1"/>
    <row r="615" ht="12" customHeight="1"/>
    <row r="616" ht="12" customHeight="1"/>
    <row r="617" ht="12" customHeight="1"/>
    <row r="618" ht="12" customHeight="1"/>
    <row r="619" ht="12" customHeight="1"/>
    <row r="620" ht="12" customHeight="1"/>
    <row r="621" ht="12" customHeight="1"/>
    <row r="622" ht="12" customHeight="1"/>
    <row r="623" ht="12" customHeight="1"/>
    <row r="624" ht="12" customHeight="1"/>
    <row r="625" ht="12" customHeight="1"/>
    <row r="626" ht="12" customHeight="1"/>
    <row r="627" ht="12" customHeight="1"/>
    <row r="628" ht="12" customHeight="1"/>
    <row r="629" ht="12" customHeight="1"/>
    <row r="630" ht="12" customHeight="1"/>
    <row r="631" ht="12" customHeight="1"/>
    <row r="632" ht="12" customHeight="1"/>
    <row r="633" ht="12" customHeight="1"/>
    <row r="634" ht="12" customHeight="1"/>
    <row r="635" ht="12" customHeight="1"/>
    <row r="636" ht="12" customHeight="1"/>
    <row r="637" ht="12" customHeight="1"/>
    <row r="638" ht="12" customHeight="1"/>
    <row r="639" ht="12" customHeight="1"/>
    <row r="640" ht="12" customHeight="1"/>
    <row r="641" ht="12" customHeight="1"/>
    <row r="642" ht="12" customHeight="1"/>
    <row r="643" ht="12" customHeight="1"/>
    <row r="644" ht="12" customHeight="1"/>
    <row r="645" ht="12" customHeight="1"/>
    <row r="646" ht="12" customHeight="1"/>
    <row r="647" ht="12" customHeight="1"/>
    <row r="648" ht="12" customHeight="1"/>
    <row r="649" ht="12" customHeight="1"/>
    <row r="650" ht="12" customHeight="1"/>
    <row r="651" ht="12" customHeight="1"/>
    <row r="652" ht="12" customHeight="1"/>
    <row r="653" ht="12" customHeight="1"/>
    <row r="654" ht="12" customHeight="1"/>
    <row r="655" ht="12" customHeight="1"/>
    <row r="656" ht="12" customHeight="1"/>
    <row r="657" ht="12" customHeight="1"/>
    <row r="658" ht="12" customHeight="1"/>
    <row r="659" ht="12" customHeight="1"/>
    <row r="660" ht="12" customHeight="1"/>
    <row r="661" ht="12" customHeight="1"/>
    <row r="662" ht="12" customHeight="1"/>
    <row r="663" ht="12" customHeight="1"/>
    <row r="664" ht="12" customHeight="1"/>
    <row r="665" ht="12" customHeight="1"/>
    <row r="666" ht="12" customHeight="1"/>
    <row r="667" ht="12" customHeight="1"/>
    <row r="668" ht="12" customHeight="1"/>
    <row r="669" ht="12" customHeight="1"/>
    <row r="670" ht="12" customHeight="1"/>
    <row r="671" ht="12" customHeight="1"/>
  </sheetData>
  <dataConsolidate/>
  <mergeCells count="175">
    <mergeCell ref="AD9:AE9"/>
    <mergeCell ref="AG9:AH9"/>
    <mergeCell ref="AJ9:AK9"/>
    <mergeCell ref="AD69:AE69"/>
    <mergeCell ref="AG69:AH69"/>
    <mergeCell ref="AJ69:AK69"/>
    <mergeCell ref="AD129:AE129"/>
    <mergeCell ref="AG129:AH129"/>
    <mergeCell ref="AJ129:AK129"/>
    <mergeCell ref="B11:E11"/>
    <mergeCell ref="F11:S11"/>
    <mergeCell ref="U11:X11"/>
    <mergeCell ref="Y11:AL11"/>
    <mergeCell ref="B49:E49"/>
    <mergeCell ref="F49:S49"/>
    <mergeCell ref="U49:X49"/>
    <mergeCell ref="Y49:AL49"/>
    <mergeCell ref="B50:E50"/>
    <mergeCell ref="F50:S50"/>
    <mergeCell ref="U50:X50"/>
    <mergeCell ref="Y50:AL50"/>
    <mergeCell ref="B12:E12"/>
    <mergeCell ref="F12:S12"/>
    <mergeCell ref="U12:X12"/>
    <mergeCell ref="Y12:AL12"/>
    <mergeCell ref="B13:S28"/>
    <mergeCell ref="U13:AL28"/>
    <mergeCell ref="B30:E30"/>
    <mergeCell ref="F30:S30"/>
    <mergeCell ref="U30:X30"/>
    <mergeCell ref="Y30:AL30"/>
    <mergeCell ref="B31:E31"/>
    <mergeCell ref="F31:S31"/>
    <mergeCell ref="B51:S66"/>
    <mergeCell ref="U51:AL66"/>
    <mergeCell ref="U68:Y68"/>
    <mergeCell ref="Z68:AL68"/>
    <mergeCell ref="B71:E71"/>
    <mergeCell ref="F71:S71"/>
    <mergeCell ref="U71:X71"/>
    <mergeCell ref="Y71:AL71"/>
    <mergeCell ref="B72:E72"/>
    <mergeCell ref="F72:S72"/>
    <mergeCell ref="U72:X72"/>
    <mergeCell ref="Y72:AL72"/>
    <mergeCell ref="B109:E109"/>
    <mergeCell ref="F109:S109"/>
    <mergeCell ref="B110:E110"/>
    <mergeCell ref="F110:S110"/>
    <mergeCell ref="B111:S126"/>
    <mergeCell ref="B73:S88"/>
    <mergeCell ref="B90:E90"/>
    <mergeCell ref="F90:S90"/>
    <mergeCell ref="B91:E91"/>
    <mergeCell ref="F91:S91"/>
    <mergeCell ref="U8:Y8"/>
    <mergeCell ref="Z8:AL8"/>
    <mergeCell ref="B171:S186"/>
    <mergeCell ref="U171:AL186"/>
    <mergeCell ref="U188:Y188"/>
    <mergeCell ref="Z188:AL188"/>
    <mergeCell ref="B131:E131"/>
    <mergeCell ref="F131:S131"/>
    <mergeCell ref="Y131:AL131"/>
    <mergeCell ref="B132:E132"/>
    <mergeCell ref="F132:S132"/>
    <mergeCell ref="U132:X132"/>
    <mergeCell ref="Y132:AL132"/>
    <mergeCell ref="B133:S148"/>
    <mergeCell ref="U133:AL148"/>
    <mergeCell ref="B150:E150"/>
    <mergeCell ref="F150:S150"/>
    <mergeCell ref="U150:X150"/>
    <mergeCell ref="Y150:AL150"/>
    <mergeCell ref="B92:S107"/>
    <mergeCell ref="B170:E170"/>
    <mergeCell ref="F170:S170"/>
    <mergeCell ref="U170:X170"/>
    <mergeCell ref="Y170:AL170"/>
    <mergeCell ref="U31:X31"/>
    <mergeCell ref="Y31:AL31"/>
    <mergeCell ref="B32:S47"/>
    <mergeCell ref="U32:AL47"/>
    <mergeCell ref="B151:E151"/>
    <mergeCell ref="F151:S151"/>
    <mergeCell ref="U151:X151"/>
    <mergeCell ref="Y151:AL151"/>
    <mergeCell ref="B152:S167"/>
    <mergeCell ref="U152:AL167"/>
    <mergeCell ref="U73:AL88"/>
    <mergeCell ref="U90:X90"/>
    <mergeCell ref="Y90:AL90"/>
    <mergeCell ref="U91:X91"/>
    <mergeCell ref="Y91:AL91"/>
    <mergeCell ref="U92:AL107"/>
    <mergeCell ref="U109:X109"/>
    <mergeCell ref="Y109:AL109"/>
    <mergeCell ref="U110:X110"/>
    <mergeCell ref="Y110:AL110"/>
    <mergeCell ref="U111:AL126"/>
    <mergeCell ref="U128:Y128"/>
    <mergeCell ref="Z128:AL128"/>
    <mergeCell ref="U131:X131"/>
    <mergeCell ref="B169:E169"/>
    <mergeCell ref="F169:S169"/>
    <mergeCell ref="U169:X169"/>
    <mergeCell ref="Y169:AL169"/>
    <mergeCell ref="U192:X192"/>
    <mergeCell ref="Y192:AL192"/>
    <mergeCell ref="B193:S208"/>
    <mergeCell ref="U193:AL208"/>
    <mergeCell ref="B210:E210"/>
    <mergeCell ref="F210:S210"/>
    <mergeCell ref="U210:X210"/>
    <mergeCell ref="Y210:AL210"/>
    <mergeCell ref="B191:E191"/>
    <mergeCell ref="F191:S191"/>
    <mergeCell ref="U191:X191"/>
    <mergeCell ref="Y191:AL191"/>
    <mergeCell ref="B192:E192"/>
    <mergeCell ref="F192:S192"/>
    <mergeCell ref="AD189:AE189"/>
    <mergeCell ref="AG189:AH189"/>
    <mergeCell ref="AJ189:AK189"/>
    <mergeCell ref="B211:E211"/>
    <mergeCell ref="F211:S211"/>
    <mergeCell ref="U211:X211"/>
    <mergeCell ref="Y211:AL211"/>
    <mergeCell ref="B212:S227"/>
    <mergeCell ref="U212:AL227"/>
    <mergeCell ref="B229:E229"/>
    <mergeCell ref="F229:S229"/>
    <mergeCell ref="U229:X229"/>
    <mergeCell ref="Y229:AL229"/>
    <mergeCell ref="B230:E230"/>
    <mergeCell ref="F230:S230"/>
    <mergeCell ref="U230:X230"/>
    <mergeCell ref="Y230:AL230"/>
    <mergeCell ref="B231:S246"/>
    <mergeCell ref="U231:AL246"/>
    <mergeCell ref="U248:Y248"/>
    <mergeCell ref="Z248:AL248"/>
    <mergeCell ref="B251:E251"/>
    <mergeCell ref="F251:S251"/>
    <mergeCell ref="U251:X251"/>
    <mergeCell ref="Y251:AL251"/>
    <mergeCell ref="AD249:AE249"/>
    <mergeCell ref="AG249:AH249"/>
    <mergeCell ref="AJ249:AK249"/>
    <mergeCell ref="B252:E252"/>
    <mergeCell ref="F252:S252"/>
    <mergeCell ref="U252:X252"/>
    <mergeCell ref="Y252:AL252"/>
    <mergeCell ref="B253:S268"/>
    <mergeCell ref="U253:AL268"/>
    <mergeCell ref="B270:E270"/>
    <mergeCell ref="F270:S270"/>
    <mergeCell ref="U270:X270"/>
    <mergeCell ref="Y270:AL270"/>
    <mergeCell ref="B271:E271"/>
    <mergeCell ref="F271:S271"/>
    <mergeCell ref="U271:X271"/>
    <mergeCell ref="Y271:AL271"/>
    <mergeCell ref="B291:S306"/>
    <mergeCell ref="U291:AL306"/>
    <mergeCell ref="B272:S287"/>
    <mergeCell ref="U272:AL287"/>
    <mergeCell ref="B289:E289"/>
    <mergeCell ref="F289:S289"/>
    <mergeCell ref="U289:X289"/>
    <mergeCell ref="Y289:AL289"/>
    <mergeCell ref="B290:E290"/>
    <mergeCell ref="F290:S290"/>
    <mergeCell ref="U290:X290"/>
    <mergeCell ref="Y290:AL290"/>
  </mergeCells>
  <phoneticPr fontId="3"/>
  <conditionalFormatting sqref="F11:S11">
    <cfRule type="expression" dxfId="204" priority="43">
      <formula>$F$11=""</formula>
    </cfRule>
  </conditionalFormatting>
  <conditionalFormatting sqref="F12:S12">
    <cfRule type="expression" dxfId="203" priority="42">
      <formula>$F$12=""</formula>
    </cfRule>
  </conditionalFormatting>
  <conditionalFormatting sqref="F30:S30">
    <cfRule type="expression" dxfId="202" priority="30">
      <formula>$F$11=""</formula>
    </cfRule>
  </conditionalFormatting>
  <conditionalFormatting sqref="F31:S31">
    <cfRule type="expression" dxfId="201" priority="1">
      <formula>$F$12=""</formula>
    </cfRule>
  </conditionalFormatting>
  <conditionalFormatting sqref="F49:S49">
    <cfRule type="expression" dxfId="200" priority="28">
      <formula>$F$11=""</formula>
    </cfRule>
  </conditionalFormatting>
  <conditionalFormatting sqref="F50:S50">
    <cfRule type="expression" dxfId="199" priority="34">
      <formula>$F$50=""</formula>
    </cfRule>
  </conditionalFormatting>
  <conditionalFormatting sqref="F71:S71">
    <cfRule type="expression" dxfId="198" priority="26">
      <formula>$F$11=""</formula>
    </cfRule>
  </conditionalFormatting>
  <conditionalFormatting sqref="F90:S90">
    <cfRule type="expression" dxfId="197" priority="24">
      <formula>$F$11=""</formula>
    </cfRule>
  </conditionalFormatting>
  <conditionalFormatting sqref="F109:S109">
    <cfRule type="expression" dxfId="196" priority="22">
      <formula>$F$11=""</formula>
    </cfRule>
  </conditionalFormatting>
  <conditionalFormatting sqref="F131:S131">
    <cfRule type="expression" dxfId="195" priority="20">
      <formula>$F$11=""</formula>
    </cfRule>
  </conditionalFormatting>
  <conditionalFormatting sqref="F150:S150">
    <cfRule type="expression" dxfId="194" priority="18">
      <formula>$F$11=""</formula>
    </cfRule>
  </conditionalFormatting>
  <conditionalFormatting sqref="F169:S169">
    <cfRule type="expression" dxfId="193" priority="16">
      <formula>$F$11=""</formula>
    </cfRule>
  </conditionalFormatting>
  <conditionalFormatting sqref="F191:S191">
    <cfRule type="expression" dxfId="192" priority="14">
      <formula>$F$11=""</formula>
    </cfRule>
  </conditionalFormatting>
  <conditionalFormatting sqref="F210:S210">
    <cfRule type="expression" dxfId="191" priority="12">
      <formula>$F$11=""</formula>
    </cfRule>
  </conditionalFormatting>
  <conditionalFormatting sqref="F229:S229">
    <cfRule type="expression" dxfId="190" priority="10">
      <formula>$F$11=""</formula>
    </cfRule>
  </conditionalFormatting>
  <conditionalFormatting sqref="F251:S251">
    <cfRule type="expression" dxfId="189" priority="8">
      <formula>$F$11=""</formula>
    </cfRule>
  </conditionalFormatting>
  <conditionalFormatting sqref="F270:S270">
    <cfRule type="expression" dxfId="188" priority="6">
      <formula>$F$11=""</formula>
    </cfRule>
  </conditionalFormatting>
  <conditionalFormatting sqref="F289:S289">
    <cfRule type="expression" dxfId="187" priority="4">
      <formula>$F$11=""</formula>
    </cfRule>
  </conditionalFormatting>
  <conditionalFormatting sqref="Y11:AL11">
    <cfRule type="expression" dxfId="186" priority="31">
      <formula>$F$11=""</formula>
    </cfRule>
  </conditionalFormatting>
  <conditionalFormatting sqref="Y12:AL12">
    <cfRule type="expression" dxfId="185" priority="2">
      <formula>$F$12=""</formula>
    </cfRule>
  </conditionalFormatting>
  <conditionalFormatting sqref="Y30:AL30">
    <cfRule type="expression" dxfId="184" priority="29">
      <formula>$F$11=""</formula>
    </cfRule>
  </conditionalFormatting>
  <conditionalFormatting sqref="Y31:AL31">
    <cfRule type="expression" dxfId="183" priority="36">
      <formula>$Y$31=""</formula>
    </cfRule>
  </conditionalFormatting>
  <conditionalFormatting sqref="Y49:AL49">
    <cfRule type="expression" dxfId="182" priority="27">
      <formula>$F$11=""</formula>
    </cfRule>
  </conditionalFormatting>
  <conditionalFormatting sqref="Y50:AL50">
    <cfRule type="expression" dxfId="181" priority="32">
      <formula>$Y$50=""</formula>
    </cfRule>
  </conditionalFormatting>
  <conditionalFormatting sqref="Y71:AL71">
    <cfRule type="expression" dxfId="180" priority="25">
      <formula>$F$11=""</formula>
    </cfRule>
  </conditionalFormatting>
  <conditionalFormatting sqref="Y90:AL90">
    <cfRule type="expression" dxfId="179" priority="23">
      <formula>$F$11=""</formula>
    </cfRule>
  </conditionalFormatting>
  <conditionalFormatting sqref="Y109:AL109">
    <cfRule type="expression" dxfId="178" priority="21">
      <formula>$F$11=""</formula>
    </cfRule>
  </conditionalFormatting>
  <conditionalFormatting sqref="Y131:AL131">
    <cfRule type="expression" dxfId="177" priority="19">
      <formula>$F$11=""</formula>
    </cfRule>
  </conditionalFormatting>
  <conditionalFormatting sqref="Y150:AL150">
    <cfRule type="expression" dxfId="176" priority="17">
      <formula>$F$11=""</formula>
    </cfRule>
  </conditionalFormatting>
  <conditionalFormatting sqref="Y169:AL169">
    <cfRule type="expression" dxfId="175" priority="15">
      <formula>$F$11=""</formula>
    </cfRule>
  </conditionalFormatting>
  <conditionalFormatting sqref="Y191:AL191">
    <cfRule type="expression" dxfId="174" priority="13">
      <formula>$F$11=""</formula>
    </cfRule>
  </conditionalFormatting>
  <conditionalFormatting sqref="Y210:AL210">
    <cfRule type="expression" dxfId="173" priority="11">
      <formula>$F$11=""</formula>
    </cfRule>
  </conditionalFormatting>
  <conditionalFormatting sqref="Y229:AL229">
    <cfRule type="expression" dxfId="172" priority="9">
      <formula>$F$11=""</formula>
    </cfRule>
  </conditionalFormatting>
  <conditionalFormatting sqref="Y251:AL251">
    <cfRule type="expression" dxfId="171" priority="7">
      <formula>$F$11=""</formula>
    </cfRule>
  </conditionalFormatting>
  <conditionalFormatting sqref="Y270:AL270">
    <cfRule type="expression" dxfId="170" priority="5">
      <formula>$F$11=""</formula>
    </cfRule>
  </conditionalFormatting>
  <conditionalFormatting sqref="Y289:AL289">
    <cfRule type="expression" dxfId="169" priority="3">
      <formula>$F$11=""</formula>
    </cfRule>
  </conditionalFormatting>
  <conditionalFormatting sqref="AD9:AE9">
    <cfRule type="expression" dxfId="168" priority="46">
      <formula>$AD$9=""</formula>
    </cfRule>
  </conditionalFormatting>
  <conditionalFormatting sqref="AG9:AH9">
    <cfRule type="expression" dxfId="167" priority="45">
      <formula>$AG$9=""</formula>
    </cfRule>
  </conditionalFormatting>
  <conditionalFormatting sqref="AJ9:AK9">
    <cfRule type="expression" dxfId="166" priority="44">
      <formula>$AJ$9=""</formula>
    </cfRule>
  </conditionalFormatting>
  <dataValidations count="1">
    <dataValidation type="list" allowBlank="1" showInputMessage="1" showErrorMessage="1" sqref="F11:S11 Y11:AL11 F30:S30 Y30:AL30 F49:S49 Y49:AL49 F71:S71 Y71:AL71 F90:S90 Y90:AL90 F109:S109 Y109:AL109 F131:S131 Y131:AL131 F150:S150 Y150:AL150 F169:S169 Y169:AL169 F191:S191 Y191:AL191 F210:S210 Y210:AL210 F229:S229 Y229:AL229 F251:S251 Y251:AL251 F270:S270 Y270:AL270 F289:S289 Y289:AL289" xr:uid="{D3C42625-91F0-4289-A872-415896BBA1A9}">
      <formula1>"地域活動型（森林資源活用）,地域活動型（竹林資源活用）,複業実践型,機能強化"</formula1>
    </dataValidation>
  </dataValidations>
  <printOptions horizontalCentered="1" verticalCentered="1"/>
  <pageMargins left="0.19685039370078741" right="0.19685039370078741" top="0" bottom="0" header="0.51181102362204722" footer="0.51181102362204722"/>
  <pageSetup paperSize="9" scale="95" orientation="portrait" r:id="rId1"/>
  <headerFooter alignWithMargins="0">
    <oddHeader>&amp;R&amp;"メイリオ,レギュラー"&amp;12&amp;P</oddHeader>
  </headerFooter>
  <rowBreaks count="4" manualBreakCount="4">
    <brk id="67" max="38" man="1"/>
    <brk id="127" max="38" man="1"/>
    <brk id="187" max="38" man="1"/>
    <brk id="247" max="38"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7400B1-E0F6-4570-9A36-9D0FF7FF5D73}">
  <sheetPr codeName="Sheet13">
    <tabColor rgb="FFFFFF00"/>
  </sheetPr>
  <dimension ref="A1:O65"/>
  <sheetViews>
    <sheetView view="pageBreakPreview" zoomScale="85" zoomScaleNormal="100" zoomScaleSheetLayoutView="85" workbookViewId="0">
      <selection activeCell="I7" sqref="I7"/>
    </sheetView>
  </sheetViews>
  <sheetFormatPr defaultRowHeight="13.5"/>
  <cols>
    <col min="1" max="1" width="4.625" customWidth="1"/>
    <col min="2" max="2" width="8.75" customWidth="1"/>
    <col min="3" max="3" width="8.25" customWidth="1"/>
    <col min="4" max="5" width="6.25" customWidth="1"/>
    <col min="6" max="6" width="8.25" customWidth="1"/>
    <col min="7" max="7" width="9" customWidth="1"/>
    <col min="8" max="8" width="7.125" customWidth="1"/>
    <col min="9" max="9" width="7.5" customWidth="1"/>
    <col min="11" max="12" width="6.625" customWidth="1"/>
    <col min="13" max="15" width="3.625" customWidth="1"/>
  </cols>
  <sheetData>
    <row r="1" spans="1:15" ht="20.25" customHeight="1">
      <c r="A1" s="107" t="s">
        <v>747</v>
      </c>
      <c r="B1" s="107"/>
      <c r="C1" s="107"/>
      <c r="D1" s="107"/>
      <c r="E1" s="107"/>
      <c r="F1" s="107"/>
      <c r="G1" s="107"/>
      <c r="H1" s="107"/>
      <c r="I1" s="107"/>
      <c r="J1" s="107"/>
      <c r="K1" s="107"/>
      <c r="L1" s="107"/>
      <c r="M1" s="107"/>
      <c r="N1" s="107"/>
      <c r="O1" s="107"/>
    </row>
    <row r="2" spans="1:15" ht="29.25" customHeight="1">
      <c r="A2" s="696" t="s">
        <v>335</v>
      </c>
      <c r="B2" s="696"/>
      <c r="C2" s="696"/>
      <c r="D2" s="696"/>
      <c r="E2" s="696"/>
      <c r="F2" s="696"/>
      <c r="G2" s="696"/>
      <c r="H2" s="696"/>
      <c r="I2" s="696"/>
      <c r="J2" s="696"/>
      <c r="K2" s="696"/>
      <c r="L2" s="696"/>
      <c r="M2" s="696"/>
      <c r="N2" s="696"/>
      <c r="O2" s="696"/>
    </row>
    <row r="3" spans="1:15" ht="28.5" customHeight="1" thickBot="1">
      <c r="A3" s="108"/>
      <c r="B3" s="109"/>
      <c r="C3" s="109"/>
      <c r="D3" s="109"/>
      <c r="E3" s="109"/>
      <c r="F3" s="110"/>
      <c r="G3" s="110"/>
      <c r="H3" s="107" t="s">
        <v>336</v>
      </c>
      <c r="I3" s="107"/>
      <c r="J3" s="702" t="str">
        <f>'12採択申請書'!J8</f>
        <v>○○保全の会</v>
      </c>
      <c r="K3" s="702"/>
      <c r="L3" s="702"/>
      <c r="M3" s="702"/>
      <c r="N3" s="702"/>
      <c r="O3" s="107"/>
    </row>
    <row r="4" spans="1:15" ht="29.25" customHeight="1" thickTop="1" thickBot="1">
      <c r="A4" s="111" t="s">
        <v>337</v>
      </c>
      <c r="B4" s="112" t="s">
        <v>338</v>
      </c>
      <c r="C4" s="113" t="s">
        <v>339</v>
      </c>
      <c r="D4" s="112" t="s">
        <v>340</v>
      </c>
      <c r="E4" s="112" t="s" ph="1">
        <v>341</v>
      </c>
      <c r="F4" s="112" t="s">
        <v>342</v>
      </c>
      <c r="G4" s="112" t="s">
        <v>343</v>
      </c>
      <c r="H4" s="114" t="s">
        <v>224</v>
      </c>
      <c r="I4" s="263" t="s">
        <v>344</v>
      </c>
      <c r="J4" s="112" t="s">
        <v>345</v>
      </c>
      <c r="K4" s="264" t="s">
        <v>346</v>
      </c>
      <c r="L4" s="262" t="s">
        <v>347</v>
      </c>
      <c r="M4" s="697" t="s">
        <v>11</v>
      </c>
      <c r="N4" s="697"/>
      <c r="O4" s="698"/>
    </row>
    <row r="5" spans="1:15" ht="25.5" customHeight="1">
      <c r="A5" s="294" t="s">
        <v>459</v>
      </c>
      <c r="B5" s="295" t="s">
        <v>830</v>
      </c>
      <c r="C5" s="296"/>
      <c r="D5" s="296">
        <v>12</v>
      </c>
      <c r="E5" s="295" t="s">
        <v>831</v>
      </c>
      <c r="F5" s="297" t="s">
        <v>832</v>
      </c>
      <c r="G5" s="298" t="s">
        <v>833</v>
      </c>
      <c r="H5" s="299">
        <v>123</v>
      </c>
      <c r="I5" s="299" t="s">
        <v>834</v>
      </c>
      <c r="J5" s="300">
        <v>1</v>
      </c>
      <c r="K5" s="301" t="s">
        <v>835</v>
      </c>
      <c r="L5" s="301" t="s">
        <v>836</v>
      </c>
      <c r="M5" s="699"/>
      <c r="N5" s="700"/>
      <c r="O5" s="701"/>
    </row>
    <row r="6" spans="1:15" ht="25.5" customHeight="1">
      <c r="A6" s="117"/>
      <c r="B6" s="168"/>
      <c r="C6" s="169"/>
      <c r="D6" s="169"/>
      <c r="E6" s="168"/>
      <c r="F6" s="169"/>
      <c r="G6" s="170"/>
      <c r="H6" s="171"/>
      <c r="I6" s="171"/>
      <c r="J6" s="172"/>
      <c r="K6" s="173"/>
      <c r="L6" s="174"/>
      <c r="M6" s="693"/>
      <c r="N6" s="694"/>
      <c r="O6" s="695"/>
    </row>
    <row r="7" spans="1:15" ht="25.5" customHeight="1">
      <c r="A7" s="117"/>
      <c r="B7" s="168"/>
      <c r="C7" s="169"/>
      <c r="D7" s="169"/>
      <c r="E7" s="168"/>
      <c r="F7" s="169"/>
      <c r="G7" s="170"/>
      <c r="H7" s="171"/>
      <c r="I7" s="171"/>
      <c r="J7" s="172"/>
      <c r="K7" s="173"/>
      <c r="L7" s="174"/>
      <c r="M7" s="693"/>
      <c r="N7" s="694"/>
      <c r="O7" s="695"/>
    </row>
    <row r="8" spans="1:15" ht="25.5" customHeight="1">
      <c r="A8" s="117"/>
      <c r="B8" s="168"/>
      <c r="C8" s="169"/>
      <c r="D8" s="169"/>
      <c r="E8" s="168"/>
      <c r="F8" s="169"/>
      <c r="G8" s="170"/>
      <c r="H8" s="171"/>
      <c r="I8" s="171"/>
      <c r="J8" s="172"/>
      <c r="K8" s="173"/>
      <c r="L8" s="174"/>
      <c r="M8" s="693"/>
      <c r="N8" s="694"/>
      <c r="O8" s="695"/>
    </row>
    <row r="9" spans="1:15" ht="25.5" customHeight="1">
      <c r="A9" s="117"/>
      <c r="B9" s="168"/>
      <c r="C9" s="169"/>
      <c r="D9" s="169"/>
      <c r="E9" s="168"/>
      <c r="F9" s="175"/>
      <c r="G9" s="176"/>
      <c r="H9" s="171"/>
      <c r="I9" s="171"/>
      <c r="J9" s="172"/>
      <c r="K9" s="173"/>
      <c r="L9" s="174"/>
      <c r="M9" s="693"/>
      <c r="N9" s="694"/>
      <c r="O9" s="695"/>
    </row>
    <row r="10" spans="1:15" ht="25.5" customHeight="1">
      <c r="A10" s="123"/>
      <c r="B10" s="124"/>
      <c r="C10" s="124"/>
      <c r="D10" s="124"/>
      <c r="E10" s="124"/>
      <c r="F10" s="124"/>
      <c r="G10" s="124"/>
      <c r="H10" s="125"/>
      <c r="I10" s="119"/>
      <c r="J10" s="120"/>
      <c r="K10" s="174"/>
      <c r="L10" s="174"/>
      <c r="M10" s="693"/>
      <c r="N10" s="694"/>
      <c r="O10" s="695"/>
    </row>
    <row r="11" spans="1:15" ht="25.5" customHeight="1">
      <c r="A11" s="123"/>
      <c r="B11" s="126"/>
      <c r="C11" s="127"/>
      <c r="D11" s="126"/>
      <c r="E11" s="126"/>
      <c r="F11" s="126"/>
      <c r="G11" s="119"/>
      <c r="H11" s="119"/>
      <c r="I11" s="119"/>
      <c r="J11" s="120"/>
      <c r="K11" s="174"/>
      <c r="L11" s="174"/>
      <c r="M11" s="693"/>
      <c r="N11" s="694"/>
      <c r="O11" s="695"/>
    </row>
    <row r="12" spans="1:15" ht="25.5" customHeight="1">
      <c r="A12" s="123"/>
      <c r="B12" s="126"/>
      <c r="C12" s="126"/>
      <c r="D12" s="126"/>
      <c r="E12" s="126"/>
      <c r="F12" s="126"/>
      <c r="G12" s="119"/>
      <c r="H12" s="119"/>
      <c r="I12" s="119"/>
      <c r="J12" s="120"/>
      <c r="K12" s="174"/>
      <c r="L12" s="174"/>
      <c r="M12" s="693"/>
      <c r="N12" s="694"/>
      <c r="O12" s="695"/>
    </row>
    <row r="13" spans="1:15" ht="25.5" customHeight="1">
      <c r="A13" s="123"/>
      <c r="B13" s="126"/>
      <c r="C13" s="126"/>
      <c r="D13" s="126"/>
      <c r="E13" s="126"/>
      <c r="F13" s="126"/>
      <c r="G13" s="119"/>
      <c r="H13" s="119"/>
      <c r="I13" s="119"/>
      <c r="J13" s="120"/>
      <c r="K13" s="174"/>
      <c r="L13" s="174"/>
      <c r="M13" s="693"/>
      <c r="N13" s="694"/>
      <c r="O13" s="695"/>
    </row>
    <row r="14" spans="1:15" ht="25.5" customHeight="1">
      <c r="A14" s="117"/>
      <c r="B14" s="126"/>
      <c r="C14" s="127"/>
      <c r="D14" s="126"/>
      <c r="E14" s="126"/>
      <c r="F14" s="127"/>
      <c r="G14" s="118"/>
      <c r="H14" s="119"/>
      <c r="I14" s="119"/>
      <c r="J14" s="120"/>
      <c r="K14" s="173"/>
      <c r="L14" s="174"/>
      <c r="M14" s="693"/>
      <c r="N14" s="694"/>
      <c r="O14" s="695"/>
    </row>
    <row r="15" spans="1:15" ht="25.5" customHeight="1">
      <c r="A15" s="117"/>
      <c r="B15" s="126"/>
      <c r="C15" s="127"/>
      <c r="D15" s="126"/>
      <c r="E15" s="126"/>
      <c r="F15" s="127"/>
      <c r="G15" s="118"/>
      <c r="H15" s="119"/>
      <c r="I15" s="119"/>
      <c r="J15" s="120"/>
      <c r="K15" s="173"/>
      <c r="L15" s="174"/>
      <c r="M15" s="693"/>
      <c r="N15" s="694"/>
      <c r="O15" s="695"/>
    </row>
    <row r="16" spans="1:15" ht="25.5" customHeight="1">
      <c r="A16" s="117"/>
      <c r="B16" s="126"/>
      <c r="C16" s="127"/>
      <c r="D16" s="126"/>
      <c r="E16" s="126"/>
      <c r="F16" s="127"/>
      <c r="G16" s="118"/>
      <c r="H16" s="119"/>
      <c r="I16" s="119"/>
      <c r="J16" s="120"/>
      <c r="K16" s="173"/>
      <c r="L16" s="174"/>
      <c r="M16" s="693"/>
      <c r="N16" s="694"/>
      <c r="O16" s="695"/>
    </row>
    <row r="17" spans="1:15" ht="25.5" customHeight="1">
      <c r="A17" s="117"/>
      <c r="B17" s="126"/>
      <c r="C17" s="127"/>
      <c r="D17" s="126"/>
      <c r="E17" s="126"/>
      <c r="F17" s="127"/>
      <c r="G17" s="118"/>
      <c r="H17" s="119"/>
      <c r="I17" s="119"/>
      <c r="J17" s="120"/>
      <c r="K17" s="173"/>
      <c r="L17" s="174"/>
      <c r="M17" s="693"/>
      <c r="N17" s="694"/>
      <c r="O17" s="695"/>
    </row>
    <row r="18" spans="1:15" ht="25.5" customHeight="1">
      <c r="A18" s="117"/>
      <c r="B18" s="126"/>
      <c r="C18" s="127"/>
      <c r="D18" s="126"/>
      <c r="E18" s="126"/>
      <c r="F18" s="127"/>
      <c r="G18" s="118"/>
      <c r="H18" s="119"/>
      <c r="I18" s="119"/>
      <c r="J18" s="120"/>
      <c r="K18" s="173"/>
      <c r="L18" s="174"/>
      <c r="M18" s="693"/>
      <c r="N18" s="694"/>
      <c r="O18" s="695"/>
    </row>
    <row r="19" spans="1:15" ht="25.5" customHeight="1">
      <c r="A19" s="123"/>
      <c r="B19" s="126"/>
      <c r="C19" s="126"/>
      <c r="D19" s="126"/>
      <c r="E19" s="126"/>
      <c r="F19" s="126"/>
      <c r="G19" s="119"/>
      <c r="H19" s="119"/>
      <c r="I19" s="119"/>
      <c r="J19" s="120"/>
      <c r="K19" s="174"/>
      <c r="L19" s="174"/>
      <c r="M19" s="693"/>
      <c r="N19" s="694"/>
      <c r="O19" s="695"/>
    </row>
    <row r="20" spans="1:15" ht="25.5" customHeight="1">
      <c r="A20" s="117"/>
      <c r="B20" s="126"/>
      <c r="C20" s="127"/>
      <c r="D20" s="126"/>
      <c r="E20" s="126"/>
      <c r="F20" s="127"/>
      <c r="G20" s="118"/>
      <c r="H20" s="119"/>
      <c r="I20" s="119"/>
      <c r="J20" s="120"/>
      <c r="K20" s="173"/>
      <c r="L20" s="174"/>
      <c r="M20" s="693"/>
      <c r="N20" s="694"/>
      <c r="O20" s="695"/>
    </row>
    <row r="21" spans="1:15" ht="25.5" customHeight="1">
      <c r="A21" s="117"/>
      <c r="B21" s="126"/>
      <c r="C21" s="127"/>
      <c r="D21" s="126"/>
      <c r="E21" s="126"/>
      <c r="F21" s="127"/>
      <c r="G21" s="118"/>
      <c r="H21" s="119"/>
      <c r="I21" s="119"/>
      <c r="J21" s="120"/>
      <c r="K21" s="173"/>
      <c r="L21" s="174"/>
      <c r="M21" s="693"/>
      <c r="N21" s="694"/>
      <c r="O21" s="695"/>
    </row>
    <row r="22" spans="1:15" ht="25.5" customHeight="1">
      <c r="A22" s="117"/>
      <c r="B22" s="126"/>
      <c r="C22" s="127"/>
      <c r="D22" s="126"/>
      <c r="E22" s="126"/>
      <c r="F22" s="127"/>
      <c r="G22" s="118"/>
      <c r="H22" s="119"/>
      <c r="I22" s="119"/>
      <c r="J22" s="120"/>
      <c r="K22" s="173"/>
      <c r="L22" s="174"/>
      <c r="M22" s="693"/>
      <c r="N22" s="694"/>
      <c r="O22" s="695"/>
    </row>
    <row r="23" spans="1:15" ht="25.5" customHeight="1">
      <c r="A23" s="117"/>
      <c r="B23" s="119"/>
      <c r="C23" s="127"/>
      <c r="D23" s="119"/>
      <c r="E23" s="119"/>
      <c r="F23" s="127"/>
      <c r="G23" s="118"/>
      <c r="H23" s="119"/>
      <c r="I23" s="119"/>
      <c r="J23" s="120"/>
      <c r="K23" s="173"/>
      <c r="L23" s="174"/>
      <c r="M23" s="693"/>
      <c r="N23" s="694"/>
      <c r="O23" s="695"/>
    </row>
    <row r="24" spans="1:15" ht="25.5" customHeight="1">
      <c r="A24" s="117"/>
      <c r="B24" s="119"/>
      <c r="C24" s="127"/>
      <c r="D24" s="119"/>
      <c r="E24" s="119"/>
      <c r="F24" s="127"/>
      <c r="G24" s="118"/>
      <c r="H24" s="119"/>
      <c r="I24" s="119"/>
      <c r="J24" s="120"/>
      <c r="K24" s="173"/>
      <c r="L24" s="174"/>
      <c r="M24" s="693"/>
      <c r="N24" s="694"/>
      <c r="O24" s="695"/>
    </row>
    <row r="25" spans="1:15" ht="25.5" customHeight="1">
      <c r="A25" s="117"/>
      <c r="B25" s="119"/>
      <c r="C25" s="127"/>
      <c r="D25" s="119"/>
      <c r="E25" s="119"/>
      <c r="F25" s="127"/>
      <c r="G25" s="118"/>
      <c r="H25" s="119"/>
      <c r="I25" s="119"/>
      <c r="J25" s="120"/>
      <c r="K25" s="173"/>
      <c r="L25" s="174"/>
      <c r="M25" s="693"/>
      <c r="N25" s="694"/>
      <c r="O25" s="695"/>
    </row>
    <row r="26" spans="1:15" ht="25.5" customHeight="1">
      <c r="A26" s="117"/>
      <c r="B26" s="119"/>
      <c r="C26" s="127"/>
      <c r="D26" s="119"/>
      <c r="E26" s="119"/>
      <c r="F26" s="127"/>
      <c r="G26" s="118"/>
      <c r="H26" s="119"/>
      <c r="I26" s="119"/>
      <c r="J26" s="120"/>
      <c r="K26" s="173"/>
      <c r="L26" s="174"/>
      <c r="M26" s="693"/>
      <c r="N26" s="694"/>
      <c r="O26" s="695"/>
    </row>
    <row r="27" spans="1:15" ht="25.5" customHeight="1">
      <c r="A27" s="117"/>
      <c r="B27" s="119"/>
      <c r="C27" s="127"/>
      <c r="D27" s="119"/>
      <c r="E27" s="119"/>
      <c r="F27" s="127"/>
      <c r="G27" s="118"/>
      <c r="H27" s="119"/>
      <c r="I27" s="119"/>
      <c r="J27" s="120"/>
      <c r="K27" s="173"/>
      <c r="L27" s="174"/>
      <c r="M27" s="693"/>
      <c r="N27" s="694"/>
      <c r="O27" s="695"/>
    </row>
    <row r="28" spans="1:15" ht="25.5" customHeight="1">
      <c r="A28" s="117"/>
      <c r="B28" s="119"/>
      <c r="C28" s="127"/>
      <c r="D28" s="119"/>
      <c r="E28" s="119"/>
      <c r="F28" s="127"/>
      <c r="G28" s="118"/>
      <c r="H28" s="119"/>
      <c r="I28" s="119"/>
      <c r="J28" s="120"/>
      <c r="K28" s="173"/>
      <c r="L28" s="174"/>
      <c r="M28" s="693"/>
      <c r="N28" s="694"/>
      <c r="O28" s="695"/>
    </row>
    <row r="29" spans="1:15" ht="25.5" customHeight="1">
      <c r="A29" s="117"/>
      <c r="B29" s="119"/>
      <c r="C29" s="127"/>
      <c r="D29" s="119"/>
      <c r="E29" s="119"/>
      <c r="F29" s="127"/>
      <c r="G29" s="118"/>
      <c r="H29" s="119"/>
      <c r="I29" s="119"/>
      <c r="J29" s="120"/>
      <c r="K29" s="173"/>
      <c r="L29" s="174"/>
      <c r="M29" s="693"/>
      <c r="N29" s="694"/>
      <c r="O29" s="695"/>
    </row>
    <row r="30" spans="1:15" ht="25.5" customHeight="1" thickBot="1">
      <c r="A30" s="128"/>
      <c r="B30" s="129"/>
      <c r="C30" s="130"/>
      <c r="D30" s="129"/>
      <c r="E30" s="129"/>
      <c r="F30" s="130"/>
      <c r="G30" s="131"/>
      <c r="H30" s="129"/>
      <c r="I30" s="129"/>
      <c r="J30" s="132"/>
      <c r="K30" s="177"/>
      <c r="L30" s="178"/>
      <c r="M30" s="703"/>
      <c r="N30" s="704"/>
      <c r="O30" s="705"/>
    </row>
    <row r="31" spans="1:15" ht="21.75" customHeight="1" thickTop="1">
      <c r="A31" s="133"/>
      <c r="B31" s="134"/>
      <c r="C31" s="135"/>
      <c r="D31" s="134"/>
      <c r="E31" s="134"/>
      <c r="F31" s="135"/>
      <c r="G31" s="133"/>
      <c r="H31" s="708" t="s">
        <v>239</v>
      </c>
      <c r="I31" s="708"/>
      <c r="J31" s="136">
        <f>SUM(J5:J30)</f>
        <v>1</v>
      </c>
      <c r="K31" s="137" t="s">
        <v>348</v>
      </c>
      <c r="L31" s="138">
        <f>ROUNDDOWN(J31/10000,2)</f>
        <v>0</v>
      </c>
      <c r="M31" s="139"/>
      <c r="N31" s="139"/>
      <c r="O31" s="139"/>
    </row>
    <row r="32" spans="1:15" ht="21.75" customHeight="1">
      <c r="A32" s="140"/>
      <c r="B32" s="141"/>
      <c r="C32" s="142"/>
      <c r="D32" s="141"/>
      <c r="E32" s="141"/>
      <c r="F32" s="142"/>
      <c r="G32" s="140"/>
      <c r="H32" s="141"/>
      <c r="I32" s="141"/>
      <c r="J32" s="136"/>
      <c r="K32" s="137"/>
      <c r="L32" s="138"/>
      <c r="M32" s="143"/>
      <c r="N32" s="143"/>
      <c r="O32" s="143"/>
    </row>
    <row r="33" spans="1:15" ht="20.25" customHeight="1">
      <c r="A33" s="107" t="s">
        <v>747</v>
      </c>
      <c r="B33" s="107"/>
      <c r="C33" s="107"/>
      <c r="D33" s="107"/>
      <c r="E33" s="107"/>
      <c r="F33" s="107"/>
      <c r="G33" s="107"/>
      <c r="H33" s="107"/>
      <c r="I33" s="107"/>
      <c r="J33" s="107"/>
      <c r="K33" s="107"/>
      <c r="L33" s="107"/>
      <c r="M33" s="107"/>
      <c r="N33" s="107"/>
      <c r="O33" s="107"/>
    </row>
    <row r="34" spans="1:15" ht="25.5" customHeight="1">
      <c r="A34" s="696" t="s">
        <v>335</v>
      </c>
      <c r="B34" s="696"/>
      <c r="C34" s="696"/>
      <c r="D34" s="696"/>
      <c r="E34" s="696"/>
      <c r="F34" s="696"/>
      <c r="G34" s="696"/>
      <c r="H34" s="696"/>
      <c r="I34" s="696"/>
      <c r="J34" s="696"/>
      <c r="K34" s="696"/>
      <c r="L34" s="696"/>
      <c r="M34" s="696"/>
      <c r="N34" s="696"/>
      <c r="O34" s="696"/>
    </row>
    <row r="35" spans="1:15" ht="24.75" customHeight="1" thickBot="1">
      <c r="A35" s="108"/>
      <c r="B35" s="109"/>
      <c r="C35" s="109"/>
      <c r="D35" s="109"/>
      <c r="E35" s="109"/>
      <c r="F35" s="110"/>
      <c r="G35" s="110"/>
      <c r="H35" s="107" t="s">
        <v>336</v>
      </c>
      <c r="I35" s="107"/>
      <c r="J35" s="702" t="str">
        <f>'12採択申請書'!J8</f>
        <v>○○保全の会</v>
      </c>
      <c r="K35" s="702"/>
      <c r="L35" s="702"/>
      <c r="M35" s="702"/>
      <c r="N35" s="702"/>
      <c r="O35" s="107"/>
    </row>
    <row r="36" spans="1:15" ht="24.75" customHeight="1" thickTop="1">
      <c r="A36" s="111" t="s">
        <v>337</v>
      </c>
      <c r="B36" s="112" t="s">
        <v>338</v>
      </c>
      <c r="C36" s="113" t="s">
        <v>339</v>
      </c>
      <c r="D36" s="112" t="s">
        <v>340</v>
      </c>
      <c r="E36" s="112" t="s" ph="1">
        <v>341</v>
      </c>
      <c r="F36" s="112" t="s">
        <v>342</v>
      </c>
      <c r="G36" s="112" t="s">
        <v>343</v>
      </c>
      <c r="H36" s="114" t="s">
        <v>224</v>
      </c>
      <c r="I36" s="112" t="s">
        <v>344</v>
      </c>
      <c r="J36" s="112" t="s">
        <v>345</v>
      </c>
      <c r="K36" s="115" t="s">
        <v>346</v>
      </c>
      <c r="L36" s="116" t="s">
        <v>347</v>
      </c>
      <c r="M36" s="697" t="s">
        <v>11</v>
      </c>
      <c r="N36" s="697"/>
      <c r="O36" s="698"/>
    </row>
    <row r="37" spans="1:15" ht="24.75" customHeight="1">
      <c r="A37" s="117"/>
      <c r="B37" s="119"/>
      <c r="C37" s="127"/>
      <c r="D37" s="119"/>
      <c r="E37" s="119"/>
      <c r="F37" s="127"/>
      <c r="G37" s="118"/>
      <c r="H37" s="119"/>
      <c r="I37" s="119"/>
      <c r="J37" s="120"/>
      <c r="K37" s="121"/>
      <c r="L37" s="122"/>
      <c r="M37" s="693"/>
      <c r="N37" s="694"/>
      <c r="O37" s="695"/>
    </row>
    <row r="38" spans="1:15" ht="24.75" customHeight="1">
      <c r="A38" s="117"/>
      <c r="B38" s="119"/>
      <c r="C38" s="127"/>
      <c r="D38" s="119"/>
      <c r="E38" s="119"/>
      <c r="F38" s="127"/>
      <c r="G38" s="118"/>
      <c r="H38" s="119"/>
      <c r="I38" s="119"/>
      <c r="J38" s="144"/>
      <c r="K38" s="121"/>
      <c r="L38" s="122"/>
      <c r="M38" s="693"/>
      <c r="N38" s="694"/>
      <c r="O38" s="695"/>
    </row>
    <row r="39" spans="1:15" ht="24.75" customHeight="1">
      <c r="A39" s="117"/>
      <c r="B39" s="119"/>
      <c r="C39" s="118"/>
      <c r="D39" s="118"/>
      <c r="E39" s="119"/>
      <c r="F39" s="145"/>
      <c r="G39" s="118"/>
      <c r="H39" s="119"/>
      <c r="I39" s="119"/>
      <c r="J39" s="146"/>
      <c r="K39" s="121"/>
      <c r="L39" s="122"/>
      <c r="M39" s="693"/>
      <c r="N39" s="694"/>
      <c r="O39" s="695"/>
    </row>
    <row r="40" spans="1:15" ht="24.75" customHeight="1">
      <c r="A40" s="117"/>
      <c r="B40" s="119"/>
      <c r="C40" s="118"/>
      <c r="D40" s="118"/>
      <c r="E40" s="119"/>
      <c r="F40" s="145"/>
      <c r="G40" s="118"/>
      <c r="H40" s="119"/>
      <c r="I40" s="119"/>
      <c r="J40" s="146"/>
      <c r="K40" s="121"/>
      <c r="L40" s="122"/>
      <c r="M40" s="693"/>
      <c r="N40" s="694"/>
      <c r="O40" s="695"/>
    </row>
    <row r="41" spans="1:15" ht="24.75" customHeight="1">
      <c r="A41" s="117"/>
      <c r="B41" s="119"/>
      <c r="C41" s="118"/>
      <c r="D41" s="118"/>
      <c r="E41" s="119"/>
      <c r="F41" s="145"/>
      <c r="G41" s="118"/>
      <c r="H41" s="119"/>
      <c r="I41" s="119"/>
      <c r="J41" s="146"/>
      <c r="K41" s="121"/>
      <c r="L41" s="122"/>
      <c r="M41" s="693"/>
      <c r="N41" s="694"/>
      <c r="O41" s="695"/>
    </row>
    <row r="42" spans="1:15" ht="24.75" customHeight="1">
      <c r="A42" s="117"/>
      <c r="B42" s="119"/>
      <c r="C42" s="118"/>
      <c r="D42" s="118"/>
      <c r="E42" s="119"/>
      <c r="F42" s="145"/>
      <c r="G42" s="118"/>
      <c r="H42" s="119"/>
      <c r="I42" s="119"/>
      <c r="J42" s="146"/>
      <c r="K42" s="121"/>
      <c r="L42" s="122"/>
      <c r="M42" s="693"/>
      <c r="N42" s="694"/>
      <c r="O42" s="695"/>
    </row>
    <row r="43" spans="1:15" ht="24.75" customHeight="1">
      <c r="A43" s="117"/>
      <c r="B43" s="119"/>
      <c r="C43" s="118"/>
      <c r="D43" s="118"/>
      <c r="E43" s="119"/>
      <c r="F43" s="145"/>
      <c r="G43" s="118"/>
      <c r="H43" s="119"/>
      <c r="I43" s="119"/>
      <c r="J43" s="146"/>
      <c r="K43" s="121"/>
      <c r="L43" s="122"/>
      <c r="M43" s="693"/>
      <c r="N43" s="694"/>
      <c r="O43" s="695"/>
    </row>
    <row r="44" spans="1:15" ht="24.75" customHeight="1">
      <c r="A44" s="117"/>
      <c r="B44" s="119"/>
      <c r="C44" s="118"/>
      <c r="D44" s="118"/>
      <c r="E44" s="119"/>
      <c r="F44" s="145"/>
      <c r="G44" s="118"/>
      <c r="H44" s="119"/>
      <c r="I44" s="119"/>
      <c r="J44" s="146"/>
      <c r="K44" s="121"/>
      <c r="L44" s="122"/>
      <c r="M44" s="693"/>
      <c r="N44" s="694"/>
      <c r="O44" s="695"/>
    </row>
    <row r="45" spans="1:15" ht="24.75" customHeight="1">
      <c r="A45" s="117"/>
      <c r="B45" s="119"/>
      <c r="C45" s="118"/>
      <c r="D45" s="118"/>
      <c r="E45" s="119"/>
      <c r="F45" s="145"/>
      <c r="G45" s="118"/>
      <c r="H45" s="119"/>
      <c r="I45" s="119"/>
      <c r="J45" s="146"/>
      <c r="K45" s="121"/>
      <c r="L45" s="122"/>
      <c r="M45" s="693"/>
      <c r="N45" s="694"/>
      <c r="O45" s="695"/>
    </row>
    <row r="46" spans="1:15" ht="24.75" customHeight="1">
      <c r="A46" s="117"/>
      <c r="B46" s="119"/>
      <c r="C46" s="118"/>
      <c r="D46" s="118"/>
      <c r="E46" s="119"/>
      <c r="F46" s="145"/>
      <c r="G46" s="118"/>
      <c r="H46" s="119"/>
      <c r="I46" s="119"/>
      <c r="J46" s="146"/>
      <c r="K46" s="121"/>
      <c r="L46" s="122"/>
      <c r="M46" s="693"/>
      <c r="N46" s="694"/>
      <c r="O46" s="695"/>
    </row>
    <row r="47" spans="1:15" ht="24.75" customHeight="1">
      <c r="A47" s="117"/>
      <c r="B47" s="119"/>
      <c r="C47" s="118"/>
      <c r="D47" s="118"/>
      <c r="E47" s="119"/>
      <c r="F47" s="145"/>
      <c r="G47" s="118"/>
      <c r="H47" s="119"/>
      <c r="I47" s="119"/>
      <c r="J47" s="146"/>
      <c r="K47" s="121"/>
      <c r="L47" s="122"/>
      <c r="M47" s="693"/>
      <c r="N47" s="694"/>
      <c r="O47" s="695"/>
    </row>
    <row r="48" spans="1:15" ht="24.75" customHeight="1">
      <c r="A48" s="117"/>
      <c r="B48" s="119"/>
      <c r="C48" s="118"/>
      <c r="D48" s="118"/>
      <c r="E48" s="119"/>
      <c r="F48" s="145"/>
      <c r="G48" s="118"/>
      <c r="H48" s="119"/>
      <c r="I48" s="119"/>
      <c r="J48" s="146"/>
      <c r="K48" s="121"/>
      <c r="L48" s="122"/>
      <c r="M48" s="693"/>
      <c r="N48" s="694"/>
      <c r="O48" s="695"/>
    </row>
    <row r="49" spans="1:15" ht="24.75" customHeight="1">
      <c r="A49" s="117"/>
      <c r="B49" s="119"/>
      <c r="C49" s="118"/>
      <c r="D49" s="118"/>
      <c r="E49" s="119"/>
      <c r="F49" s="145"/>
      <c r="G49" s="118"/>
      <c r="H49" s="119"/>
      <c r="I49" s="119"/>
      <c r="J49" s="146"/>
      <c r="K49" s="121"/>
      <c r="L49" s="122"/>
      <c r="M49" s="693"/>
      <c r="N49" s="694"/>
      <c r="O49" s="695"/>
    </row>
    <row r="50" spans="1:15" ht="24.75" customHeight="1">
      <c r="A50" s="117"/>
      <c r="B50" s="119"/>
      <c r="C50" s="118"/>
      <c r="D50" s="118"/>
      <c r="E50" s="119"/>
      <c r="F50" s="145"/>
      <c r="G50" s="118"/>
      <c r="H50" s="119"/>
      <c r="I50" s="119"/>
      <c r="J50" s="146"/>
      <c r="K50" s="121"/>
      <c r="L50" s="122"/>
      <c r="M50" s="693"/>
      <c r="N50" s="694"/>
      <c r="O50" s="695"/>
    </row>
    <row r="51" spans="1:15" ht="24.75" customHeight="1">
      <c r="A51" s="117"/>
      <c r="B51" s="119"/>
      <c r="C51" s="118"/>
      <c r="D51" s="118"/>
      <c r="E51" s="119"/>
      <c r="F51" s="145"/>
      <c r="G51" s="118"/>
      <c r="H51" s="119"/>
      <c r="I51" s="119"/>
      <c r="J51" s="146"/>
      <c r="K51" s="121"/>
      <c r="L51" s="122"/>
      <c r="M51" s="693"/>
      <c r="N51" s="694"/>
      <c r="O51" s="695"/>
    </row>
    <row r="52" spans="1:15" ht="24.75" customHeight="1">
      <c r="A52" s="117"/>
      <c r="B52" s="119"/>
      <c r="C52" s="118"/>
      <c r="D52" s="118"/>
      <c r="E52" s="119"/>
      <c r="F52" s="145"/>
      <c r="G52" s="118"/>
      <c r="H52" s="119"/>
      <c r="I52" s="119"/>
      <c r="J52" s="146"/>
      <c r="K52" s="121"/>
      <c r="L52" s="122"/>
      <c r="M52" s="693"/>
      <c r="N52" s="694"/>
      <c r="O52" s="695"/>
    </row>
    <row r="53" spans="1:15" ht="24.75" customHeight="1">
      <c r="A53" s="117"/>
      <c r="B53" s="119"/>
      <c r="C53" s="118"/>
      <c r="D53" s="118"/>
      <c r="E53" s="119"/>
      <c r="F53" s="145"/>
      <c r="G53" s="118"/>
      <c r="H53" s="119"/>
      <c r="I53" s="119"/>
      <c r="J53" s="146"/>
      <c r="K53" s="121"/>
      <c r="L53" s="122"/>
      <c r="M53" s="693"/>
      <c r="N53" s="694"/>
      <c r="O53" s="695"/>
    </row>
    <row r="54" spans="1:15" ht="24.75" customHeight="1">
      <c r="A54" s="117"/>
      <c r="B54" s="119"/>
      <c r="C54" s="118"/>
      <c r="D54" s="118"/>
      <c r="E54" s="119"/>
      <c r="F54" s="145"/>
      <c r="G54" s="118"/>
      <c r="H54" s="119"/>
      <c r="I54" s="119"/>
      <c r="J54" s="146"/>
      <c r="K54" s="121"/>
      <c r="L54" s="122"/>
      <c r="M54" s="693"/>
      <c r="N54" s="694"/>
      <c r="O54" s="695"/>
    </row>
    <row r="55" spans="1:15" ht="24.75" customHeight="1">
      <c r="A55" s="117"/>
      <c r="B55" s="119"/>
      <c r="C55" s="118"/>
      <c r="D55" s="118"/>
      <c r="E55" s="119"/>
      <c r="F55" s="145"/>
      <c r="G55" s="118"/>
      <c r="H55" s="119"/>
      <c r="I55" s="119"/>
      <c r="J55" s="146"/>
      <c r="K55" s="121"/>
      <c r="L55" s="122"/>
      <c r="M55" s="693"/>
      <c r="N55" s="694"/>
      <c r="O55" s="695"/>
    </row>
    <row r="56" spans="1:15" ht="24.75" customHeight="1">
      <c r="A56" s="117"/>
      <c r="B56" s="119"/>
      <c r="C56" s="118"/>
      <c r="D56" s="118"/>
      <c r="E56" s="119"/>
      <c r="F56" s="145"/>
      <c r="G56" s="118"/>
      <c r="H56" s="119"/>
      <c r="I56" s="119"/>
      <c r="J56" s="146"/>
      <c r="K56" s="121"/>
      <c r="L56" s="122"/>
      <c r="M56" s="693"/>
      <c r="N56" s="694"/>
      <c r="O56" s="695"/>
    </row>
    <row r="57" spans="1:15" ht="24.75" customHeight="1">
      <c r="A57" s="117"/>
      <c r="B57" s="119"/>
      <c r="C57" s="118"/>
      <c r="D57" s="118"/>
      <c r="E57" s="119"/>
      <c r="F57" s="145"/>
      <c r="G57" s="118"/>
      <c r="H57" s="119"/>
      <c r="I57" s="119"/>
      <c r="J57" s="146"/>
      <c r="K57" s="121"/>
      <c r="L57" s="122"/>
      <c r="M57" s="693"/>
      <c r="N57" s="694"/>
      <c r="O57" s="695"/>
    </row>
    <row r="58" spans="1:15" ht="24.75" customHeight="1">
      <c r="A58" s="117"/>
      <c r="B58" s="119"/>
      <c r="C58" s="118"/>
      <c r="D58" s="118"/>
      <c r="E58" s="119"/>
      <c r="F58" s="145"/>
      <c r="G58" s="118"/>
      <c r="H58" s="119"/>
      <c r="I58" s="119"/>
      <c r="J58" s="146"/>
      <c r="K58" s="121"/>
      <c r="L58" s="122"/>
      <c r="M58" s="693"/>
      <c r="N58" s="694"/>
      <c r="O58" s="695"/>
    </row>
    <row r="59" spans="1:15" ht="24.75" customHeight="1">
      <c r="A59" s="117"/>
      <c r="B59" s="119"/>
      <c r="C59" s="118"/>
      <c r="D59" s="118"/>
      <c r="E59" s="119"/>
      <c r="F59" s="145"/>
      <c r="G59" s="118"/>
      <c r="H59" s="119"/>
      <c r="I59" s="119"/>
      <c r="J59" s="146"/>
      <c r="K59" s="121"/>
      <c r="L59" s="122"/>
      <c r="M59" s="693"/>
      <c r="N59" s="694"/>
      <c r="O59" s="695"/>
    </row>
    <row r="60" spans="1:15" ht="24.75" customHeight="1">
      <c r="A60" s="117"/>
      <c r="B60" s="119"/>
      <c r="C60" s="118"/>
      <c r="D60" s="118"/>
      <c r="E60" s="119"/>
      <c r="F60" s="145"/>
      <c r="G60" s="118"/>
      <c r="H60" s="119"/>
      <c r="I60" s="119"/>
      <c r="J60" s="146"/>
      <c r="K60" s="121"/>
      <c r="L60" s="122"/>
      <c r="M60" s="693"/>
      <c r="N60" s="694"/>
      <c r="O60" s="695"/>
    </row>
    <row r="61" spans="1:15" ht="24.75" customHeight="1">
      <c r="A61" s="117"/>
      <c r="B61" s="119"/>
      <c r="C61" s="118"/>
      <c r="D61" s="118"/>
      <c r="E61" s="119"/>
      <c r="F61" s="145"/>
      <c r="G61" s="118"/>
      <c r="H61" s="119"/>
      <c r="I61" s="119"/>
      <c r="J61" s="146"/>
      <c r="K61" s="121"/>
      <c r="L61" s="122"/>
      <c r="M61" s="693"/>
      <c r="N61" s="694"/>
      <c r="O61" s="695"/>
    </row>
    <row r="62" spans="1:15" ht="24.75" customHeight="1">
      <c r="A62" s="117"/>
      <c r="B62" s="119"/>
      <c r="C62" s="118"/>
      <c r="D62" s="118"/>
      <c r="E62" s="119"/>
      <c r="F62" s="145"/>
      <c r="G62" s="118"/>
      <c r="H62" s="119"/>
      <c r="I62" s="119"/>
      <c r="J62" s="146"/>
      <c r="K62" s="121"/>
      <c r="L62" s="122"/>
      <c r="M62" s="693"/>
      <c r="N62" s="694"/>
      <c r="O62" s="695"/>
    </row>
    <row r="63" spans="1:15" ht="24.75" customHeight="1">
      <c r="A63" s="117"/>
      <c r="B63" s="119"/>
      <c r="C63" s="118"/>
      <c r="D63" s="118"/>
      <c r="E63" s="119"/>
      <c r="F63" s="145"/>
      <c r="G63" s="118"/>
      <c r="H63" s="119"/>
      <c r="I63" s="119"/>
      <c r="J63" s="146"/>
      <c r="K63" s="121"/>
      <c r="L63" s="122"/>
      <c r="M63" s="693"/>
      <c r="N63" s="694"/>
      <c r="O63" s="695"/>
    </row>
    <row r="64" spans="1:15" ht="24.75" customHeight="1">
      <c r="A64" s="143"/>
      <c r="B64" s="147"/>
      <c r="C64" s="147"/>
      <c r="D64" s="147"/>
      <c r="E64" s="147"/>
      <c r="F64" s="148"/>
      <c r="G64" s="149"/>
      <c r="H64" s="707" t="s">
        <v>239</v>
      </c>
      <c r="I64" s="707"/>
      <c r="J64" s="136">
        <f>SUM(J37:J63)</f>
        <v>0</v>
      </c>
      <c r="K64" s="137" t="s">
        <v>348</v>
      </c>
      <c r="L64" s="138">
        <f>ROUNDDOWN(J64/10000,2)</f>
        <v>0</v>
      </c>
      <c r="M64" s="150"/>
      <c r="N64" s="151"/>
      <c r="O64" s="147"/>
    </row>
    <row r="65" spans="1:15" ht="24.75" customHeight="1">
      <c r="A65" s="107"/>
      <c r="B65" s="107"/>
      <c r="C65" s="107"/>
      <c r="D65" s="107"/>
      <c r="E65" s="107"/>
      <c r="F65" s="107"/>
      <c r="G65" s="107"/>
      <c r="H65" s="706" t="s">
        <v>214</v>
      </c>
      <c r="I65" s="706"/>
      <c r="J65" s="152">
        <f>SUM(J64,J31)</f>
        <v>1</v>
      </c>
      <c r="K65" s="137" t="s">
        <v>348</v>
      </c>
      <c r="L65" s="138">
        <f>ROUNDDOWN(J65/10000,2)</f>
        <v>0</v>
      </c>
      <c r="M65" s="107"/>
      <c r="N65" s="107"/>
      <c r="O65" s="107"/>
    </row>
  </sheetData>
  <mergeCells count="62">
    <mergeCell ref="H65:I65"/>
    <mergeCell ref="H64:I64"/>
    <mergeCell ref="H31:I31"/>
    <mergeCell ref="M59:O59"/>
    <mergeCell ref="M60:O60"/>
    <mergeCell ref="M61:O61"/>
    <mergeCell ref="M62:O62"/>
    <mergeCell ref="M63:O63"/>
    <mergeCell ref="M55:O55"/>
    <mergeCell ref="M56:O56"/>
    <mergeCell ref="M57:O57"/>
    <mergeCell ref="M58:O58"/>
    <mergeCell ref="M53:O53"/>
    <mergeCell ref="M54:O54"/>
    <mergeCell ref="M51:O51"/>
    <mergeCell ref="M52:O52"/>
    <mergeCell ref="M45:O45"/>
    <mergeCell ref="M46:O46"/>
    <mergeCell ref="M47:O47"/>
    <mergeCell ref="M48:O48"/>
    <mergeCell ref="M49:O49"/>
    <mergeCell ref="M50:O50"/>
    <mergeCell ref="M44:O44"/>
    <mergeCell ref="M27:O27"/>
    <mergeCell ref="M28:O28"/>
    <mergeCell ref="M29:O29"/>
    <mergeCell ref="M30:O30"/>
    <mergeCell ref="M37:O37"/>
    <mergeCell ref="M38:O38"/>
    <mergeCell ref="M39:O39"/>
    <mergeCell ref="M40:O40"/>
    <mergeCell ref="M41:O41"/>
    <mergeCell ref="M42:O42"/>
    <mergeCell ref="M43:O43"/>
    <mergeCell ref="A34:O34"/>
    <mergeCell ref="J35:N35"/>
    <mergeCell ref="M36:O36"/>
    <mergeCell ref="M26:O26"/>
    <mergeCell ref="M15:O15"/>
    <mergeCell ref="M16:O16"/>
    <mergeCell ref="M17:O17"/>
    <mergeCell ref="M18:O18"/>
    <mergeCell ref="M19:O19"/>
    <mergeCell ref="M20:O20"/>
    <mergeCell ref="M21:O21"/>
    <mergeCell ref="M22:O22"/>
    <mergeCell ref="M23:O23"/>
    <mergeCell ref="M24:O24"/>
    <mergeCell ref="M25:O25"/>
    <mergeCell ref="M14:O14"/>
    <mergeCell ref="A2:O2"/>
    <mergeCell ref="M4:O4"/>
    <mergeCell ref="M5:O5"/>
    <mergeCell ref="M6:O6"/>
    <mergeCell ref="M7:O7"/>
    <mergeCell ref="M8:O8"/>
    <mergeCell ref="M9:O9"/>
    <mergeCell ref="M10:O10"/>
    <mergeCell ref="M11:O11"/>
    <mergeCell ref="M12:O12"/>
    <mergeCell ref="M13:O13"/>
    <mergeCell ref="J3:N3"/>
  </mergeCells>
  <phoneticPr fontId="3"/>
  <pageMargins left="0.25" right="0.25" top="0.75" bottom="0.75" header="0.3" footer="0.3"/>
  <pageSetup paperSize="9" scale="99" orientation="portrait"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rgb="FF92D050"/>
  </sheetPr>
  <dimension ref="A1:BD637"/>
  <sheetViews>
    <sheetView showZeros="0" view="pageBreakPreview" zoomScaleNormal="100" zoomScaleSheetLayoutView="100" workbookViewId="0">
      <selection activeCell="J17" sqref="J17:AH17"/>
    </sheetView>
  </sheetViews>
  <sheetFormatPr defaultRowHeight="18" customHeight="1"/>
  <cols>
    <col min="1" max="1" width="9" style="5"/>
    <col min="2" max="33" width="2.625" style="2" customWidth="1"/>
    <col min="34" max="34" width="6.75" style="2" customWidth="1"/>
    <col min="35" max="55" width="2.625" style="2" customWidth="1"/>
    <col min="56" max="94" width="2.625" style="5" customWidth="1"/>
    <col min="95" max="16384" width="9" style="5"/>
  </cols>
  <sheetData>
    <row r="1" spans="2:55" customFormat="1" ht="14.25" customHeight="1">
      <c r="B1" s="35" t="s">
        <v>473</v>
      </c>
      <c r="C1" s="24"/>
      <c r="D1" s="24"/>
      <c r="E1" s="24"/>
      <c r="F1" s="24"/>
      <c r="G1" s="24"/>
      <c r="H1" s="24"/>
      <c r="I1" s="24"/>
      <c r="J1" s="24"/>
      <c r="K1" s="24"/>
      <c r="L1" s="24"/>
      <c r="M1" s="24"/>
      <c r="N1" s="24"/>
      <c r="O1" s="24"/>
      <c r="P1" s="24"/>
      <c r="Q1" s="24"/>
      <c r="R1" s="24"/>
      <c r="S1" s="24"/>
      <c r="T1" s="24"/>
      <c r="U1" s="24"/>
      <c r="V1" s="24"/>
      <c r="W1" s="24"/>
      <c r="X1" s="24"/>
      <c r="Y1" s="24"/>
      <c r="Z1" s="24"/>
      <c r="AA1" s="24"/>
      <c r="AB1" s="24"/>
      <c r="AC1" s="24"/>
      <c r="AD1" s="24"/>
      <c r="AE1" s="24"/>
      <c r="AF1" s="24"/>
      <c r="AG1" s="24"/>
      <c r="AH1" s="24"/>
      <c r="AI1" s="24"/>
      <c r="AJ1" s="24"/>
      <c r="AK1" s="24"/>
      <c r="AL1" s="24"/>
      <c r="AM1" s="24"/>
      <c r="AN1" s="24"/>
      <c r="AO1" s="24"/>
      <c r="AP1" s="24"/>
      <c r="AQ1" s="24"/>
      <c r="AR1" s="24"/>
      <c r="AS1" s="24"/>
      <c r="AT1" s="24"/>
      <c r="AU1" s="24"/>
      <c r="AV1" s="24"/>
      <c r="AW1" s="24"/>
      <c r="AX1" s="24"/>
      <c r="AY1" s="24"/>
      <c r="AZ1" s="24"/>
      <c r="BA1" s="24"/>
      <c r="BB1" s="24"/>
      <c r="BC1" s="24"/>
    </row>
    <row r="2" spans="2:55" customFormat="1" ht="13.5" customHeight="1">
      <c r="B2" s="35"/>
      <c r="C2" s="24"/>
      <c r="D2" s="24"/>
      <c r="E2" s="24"/>
      <c r="F2" s="24"/>
      <c r="G2" s="24"/>
      <c r="H2" s="24"/>
      <c r="I2" s="24"/>
      <c r="J2" s="24"/>
      <c r="K2" s="24"/>
      <c r="L2" s="24"/>
      <c r="M2" s="24"/>
      <c r="N2" s="24"/>
      <c r="O2" s="24"/>
      <c r="P2" s="24"/>
      <c r="Q2" s="24"/>
      <c r="R2" s="24"/>
      <c r="S2" s="24"/>
      <c r="T2" s="24"/>
      <c r="U2" s="24"/>
      <c r="V2" s="24"/>
      <c r="W2" s="24"/>
      <c r="X2" s="24"/>
      <c r="Y2" s="24"/>
      <c r="Z2" s="24"/>
      <c r="AA2" s="24"/>
      <c r="AB2" s="24"/>
      <c r="AC2" s="24"/>
      <c r="AD2" s="24"/>
      <c r="AE2" s="24"/>
      <c r="AF2" s="24"/>
      <c r="AG2" s="24"/>
      <c r="AH2" s="24"/>
      <c r="AI2" s="24"/>
      <c r="AJ2" s="24"/>
      <c r="AK2" s="24"/>
      <c r="AL2" s="24"/>
      <c r="AM2" s="24"/>
      <c r="AN2" s="24"/>
      <c r="AO2" s="24"/>
      <c r="AP2" s="24"/>
      <c r="AQ2" s="24"/>
      <c r="AR2" s="24"/>
      <c r="AS2" s="24"/>
      <c r="AT2" s="24"/>
      <c r="AU2" s="24"/>
      <c r="AV2" s="24"/>
      <c r="AW2" s="24"/>
      <c r="AX2" s="24"/>
      <c r="AY2" s="24"/>
      <c r="AZ2" s="24"/>
      <c r="BA2" s="24"/>
      <c r="BB2" s="24"/>
      <c r="BC2" s="24"/>
    </row>
    <row r="3" spans="2:55" ht="14.25" customHeight="1">
      <c r="B3" s="712" t="s">
        <v>472</v>
      </c>
      <c r="C3" s="712"/>
      <c r="D3" s="712"/>
      <c r="E3" s="712"/>
      <c r="F3" s="712"/>
      <c r="G3" s="712"/>
      <c r="H3" s="712"/>
      <c r="I3" s="712"/>
      <c r="J3" s="712"/>
      <c r="K3" s="712"/>
      <c r="L3" s="712"/>
      <c r="M3" s="712"/>
      <c r="N3" s="712"/>
      <c r="O3" s="712"/>
      <c r="P3" s="712"/>
      <c r="Q3" s="712"/>
      <c r="R3" s="712"/>
      <c r="S3" s="712"/>
      <c r="T3" s="712"/>
      <c r="U3" s="712"/>
      <c r="V3" s="712"/>
      <c r="W3" s="712"/>
      <c r="X3" s="712"/>
      <c r="Y3" s="712"/>
      <c r="Z3" s="712"/>
      <c r="AA3" s="712"/>
      <c r="AB3" s="712"/>
      <c r="AC3" s="712"/>
      <c r="AD3" s="712"/>
      <c r="AE3" s="712"/>
      <c r="AF3" s="712"/>
      <c r="AG3" s="712"/>
      <c r="AH3" s="712"/>
      <c r="AI3" s="14"/>
      <c r="AM3" s="713"/>
      <c r="AN3" s="713"/>
      <c r="AO3" s="713"/>
      <c r="AP3" s="713"/>
      <c r="AQ3" s="713"/>
      <c r="AR3" s="713"/>
      <c r="AS3" s="713"/>
      <c r="AT3" s="713"/>
      <c r="AU3" s="713"/>
      <c r="AV3" s="713"/>
      <c r="AW3" s="713"/>
      <c r="AX3" s="713"/>
      <c r="AY3" s="713"/>
    </row>
    <row r="4" spans="2:55" ht="14.25" customHeight="1">
      <c r="AM4" s="713"/>
      <c r="AN4" s="713"/>
      <c r="AO4" s="713"/>
      <c r="AP4" s="713"/>
      <c r="AQ4" s="713"/>
      <c r="AR4" s="713"/>
      <c r="AS4" s="713"/>
      <c r="AT4" s="713"/>
      <c r="AU4" s="713"/>
      <c r="AV4" s="713"/>
      <c r="AW4" s="713"/>
      <c r="AX4" s="713"/>
      <c r="AY4" s="713"/>
    </row>
    <row r="5" spans="2:55" ht="14.25" customHeight="1">
      <c r="B5" s="710" t="s">
        <v>474</v>
      </c>
      <c r="C5" s="710"/>
      <c r="D5" s="710"/>
      <c r="E5" s="710"/>
      <c r="F5" s="710"/>
      <c r="G5" s="710"/>
      <c r="H5" s="710"/>
      <c r="I5" s="710"/>
      <c r="J5" s="710"/>
      <c r="K5" s="710"/>
      <c r="L5" s="710"/>
      <c r="M5" s="710"/>
      <c r="N5" s="710"/>
      <c r="O5" s="710"/>
      <c r="P5" s="710"/>
      <c r="Q5" s="710"/>
      <c r="R5" s="710"/>
      <c r="S5" s="710"/>
      <c r="T5" s="710"/>
      <c r="U5" s="710"/>
      <c r="V5" s="710"/>
      <c r="W5" s="710"/>
      <c r="X5" s="710"/>
      <c r="Y5" s="710"/>
      <c r="Z5" s="710"/>
      <c r="AA5" s="710"/>
      <c r="AB5" s="710"/>
      <c r="AC5" s="710"/>
      <c r="AD5" s="710"/>
      <c r="AE5" s="710"/>
      <c r="AF5" s="710"/>
      <c r="AG5" s="710"/>
      <c r="AH5" s="710"/>
      <c r="AI5" s="1"/>
    </row>
    <row r="6" spans="2:55" ht="14.25" customHeight="1">
      <c r="B6" s="1" t="s">
        <v>426</v>
      </c>
      <c r="C6" s="1"/>
      <c r="D6" s="1"/>
      <c r="E6" s="1"/>
      <c r="F6" s="1"/>
      <c r="G6" s="1"/>
      <c r="H6" s="1"/>
      <c r="I6" s="1"/>
      <c r="J6" s="728" t="str">
        <f>'12採択申請書'!J8</f>
        <v>○○保全の会</v>
      </c>
      <c r="K6" s="728"/>
      <c r="L6" s="728"/>
      <c r="M6" s="728"/>
      <c r="N6" s="728"/>
      <c r="O6" s="728"/>
      <c r="P6" s="728"/>
      <c r="Q6" s="728"/>
      <c r="R6" s="728"/>
      <c r="S6" s="728"/>
      <c r="T6" s="728"/>
      <c r="U6" s="728"/>
      <c r="V6" s="728"/>
      <c r="W6" s="710" t="s">
        <v>15</v>
      </c>
      <c r="X6" s="710"/>
      <c r="Y6" s="710"/>
      <c r="Z6" s="710"/>
      <c r="AA6" s="710"/>
      <c r="AB6" s="710"/>
      <c r="AC6" s="710"/>
      <c r="AD6" s="710"/>
      <c r="AE6" s="710"/>
      <c r="AF6" s="710"/>
      <c r="AG6" s="710"/>
      <c r="AH6" s="710"/>
      <c r="AI6" s="1"/>
    </row>
    <row r="7" spans="2:55" ht="14.25" customHeight="1">
      <c r="B7" s="2" t="s">
        <v>16</v>
      </c>
    </row>
    <row r="8" spans="2:55" ht="14.25" customHeight="1">
      <c r="B8" s="712" t="s">
        <v>17</v>
      </c>
      <c r="C8" s="712"/>
      <c r="D8" s="712"/>
      <c r="E8" s="712"/>
      <c r="F8" s="712"/>
      <c r="G8" s="712"/>
      <c r="H8" s="712"/>
      <c r="I8" s="712"/>
      <c r="J8" s="712"/>
      <c r="K8" s="712"/>
      <c r="L8" s="712"/>
      <c r="M8" s="712"/>
      <c r="N8" s="712"/>
      <c r="O8" s="712"/>
      <c r="P8" s="712"/>
      <c r="Q8" s="712"/>
      <c r="R8" s="712"/>
      <c r="S8" s="712"/>
      <c r="T8" s="712"/>
      <c r="U8" s="712"/>
      <c r="V8" s="712"/>
      <c r="W8" s="712"/>
      <c r="X8" s="712"/>
      <c r="Y8" s="712"/>
      <c r="Z8" s="712"/>
      <c r="AA8" s="712"/>
      <c r="AB8" s="712"/>
      <c r="AC8" s="712"/>
      <c r="AD8" s="712"/>
      <c r="AE8" s="712"/>
      <c r="AF8" s="712"/>
      <c r="AG8" s="712"/>
    </row>
    <row r="9" spans="2:55" ht="14.25" customHeight="1"/>
    <row r="10" spans="2:55" ht="14.25" customHeight="1">
      <c r="B10" s="710" t="s">
        <v>18</v>
      </c>
      <c r="C10" s="710"/>
      <c r="D10" s="710"/>
      <c r="E10" s="710"/>
      <c r="F10" s="710"/>
      <c r="G10" s="710"/>
      <c r="H10" s="710"/>
      <c r="I10" s="710"/>
      <c r="J10" s="710"/>
      <c r="K10" s="710"/>
      <c r="L10" s="710"/>
      <c r="M10" s="710"/>
      <c r="N10" s="710"/>
      <c r="O10" s="710"/>
      <c r="P10" s="710"/>
      <c r="Q10" s="710"/>
      <c r="R10" s="710"/>
      <c r="S10" s="710"/>
      <c r="T10" s="710"/>
      <c r="U10" s="710"/>
      <c r="V10" s="710"/>
      <c r="W10" s="710"/>
      <c r="X10" s="710"/>
      <c r="Y10" s="710"/>
      <c r="Z10" s="710"/>
      <c r="AA10" s="710"/>
      <c r="AB10" s="710"/>
      <c r="AC10" s="710"/>
      <c r="AD10" s="710"/>
      <c r="AE10" s="710"/>
      <c r="AF10" s="710"/>
      <c r="AG10" s="710"/>
      <c r="AH10" s="710"/>
      <c r="AI10" s="1"/>
    </row>
    <row r="11" spans="2:55" ht="14.25" customHeight="1">
      <c r="B11" s="2" t="s">
        <v>475</v>
      </c>
    </row>
    <row r="12" spans="2:55" ht="14.25" customHeight="1">
      <c r="B12" s="712" t="s">
        <v>476</v>
      </c>
      <c r="C12" s="712"/>
      <c r="D12" s="712"/>
      <c r="E12" s="712"/>
      <c r="F12" s="712"/>
      <c r="G12" s="712"/>
      <c r="H12" s="712"/>
      <c r="I12" s="712"/>
      <c r="J12" s="712"/>
      <c r="K12" s="712"/>
      <c r="L12" s="712"/>
      <c r="M12" s="712"/>
      <c r="N12" s="712"/>
      <c r="O12" s="712"/>
      <c r="P12" s="712"/>
      <c r="Q12" s="712"/>
      <c r="R12" s="720" t="str">
        <f>J6</f>
        <v>○○保全の会</v>
      </c>
      <c r="S12" s="720"/>
      <c r="T12" s="720"/>
      <c r="U12" s="720"/>
      <c r="V12" s="720"/>
      <c r="W12" s="720"/>
      <c r="X12" s="720"/>
      <c r="Y12" s="720"/>
      <c r="Z12" s="720"/>
      <c r="AA12" s="720"/>
      <c r="AB12" s="720"/>
      <c r="AC12" s="720"/>
      <c r="AD12" s="720"/>
      <c r="AE12" s="720"/>
      <c r="AF12" s="720"/>
      <c r="AG12" s="720"/>
      <c r="AH12" s="720"/>
      <c r="AI12" s="1"/>
    </row>
    <row r="13" spans="2:55" ht="14.25" customHeight="1">
      <c r="B13" s="710" t="s">
        <v>477</v>
      </c>
      <c r="C13" s="710"/>
      <c r="D13" s="710"/>
      <c r="E13" s="710"/>
      <c r="F13" s="710"/>
      <c r="G13" s="710"/>
      <c r="H13" s="710"/>
      <c r="I13" s="710"/>
      <c r="J13" s="710"/>
      <c r="K13" s="710"/>
      <c r="L13" s="710"/>
      <c r="M13" s="710"/>
      <c r="N13" s="710"/>
      <c r="O13" s="710"/>
      <c r="P13" s="710"/>
      <c r="Q13" s="710"/>
      <c r="R13" s="710"/>
      <c r="S13" s="710"/>
      <c r="T13" s="710"/>
      <c r="U13" s="710"/>
      <c r="V13" s="710"/>
      <c r="W13" s="710"/>
      <c r="X13" s="710"/>
      <c r="Y13" s="710"/>
      <c r="Z13" s="710"/>
      <c r="AA13" s="710"/>
      <c r="AB13" s="710"/>
      <c r="AC13" s="710"/>
      <c r="AD13" s="710"/>
      <c r="AE13" s="710"/>
      <c r="AF13" s="710"/>
      <c r="AG13" s="710"/>
      <c r="AH13" s="710"/>
      <c r="AI13" s="1"/>
    </row>
    <row r="14" spans="2:55" ht="14.25" customHeight="1"/>
    <row r="15" spans="2:55" ht="14.25" customHeight="1">
      <c r="B15" s="710" t="s">
        <v>20</v>
      </c>
      <c r="C15" s="710"/>
      <c r="D15" s="710"/>
      <c r="E15" s="710"/>
      <c r="F15" s="710"/>
      <c r="G15" s="710"/>
      <c r="H15" s="710"/>
      <c r="I15" s="710"/>
      <c r="J15" s="710"/>
      <c r="K15" s="710"/>
      <c r="L15" s="710"/>
      <c r="M15" s="710"/>
      <c r="N15" s="710"/>
      <c r="O15" s="710"/>
      <c r="P15" s="710"/>
      <c r="Q15" s="710"/>
      <c r="R15" s="710"/>
      <c r="S15" s="710"/>
      <c r="T15" s="710"/>
      <c r="U15" s="710"/>
      <c r="V15" s="710"/>
      <c r="W15" s="710"/>
      <c r="X15" s="710"/>
      <c r="Y15" s="710"/>
      <c r="Z15" s="710"/>
      <c r="AA15" s="710"/>
      <c r="AB15" s="710"/>
      <c r="AC15" s="710"/>
      <c r="AD15" s="710"/>
      <c r="AE15" s="710"/>
      <c r="AF15" s="710"/>
      <c r="AG15" s="710"/>
      <c r="AH15" s="710"/>
      <c r="AI15" s="1"/>
    </row>
    <row r="16" spans="2:55" ht="14.25" customHeight="1">
      <c r="B16" s="710" t="s">
        <v>478</v>
      </c>
      <c r="C16" s="710"/>
      <c r="D16" s="710"/>
      <c r="E16" s="710"/>
      <c r="F16" s="710"/>
      <c r="G16" s="710"/>
      <c r="H16" s="710"/>
      <c r="I16" s="710"/>
      <c r="J16" s="710"/>
      <c r="K16" s="710"/>
      <c r="L16" s="710"/>
      <c r="M16" s="710"/>
      <c r="N16" s="710"/>
      <c r="O16" s="710"/>
      <c r="P16" s="710"/>
      <c r="Q16" s="710"/>
      <c r="R16" s="710"/>
      <c r="S16" s="710"/>
      <c r="T16" s="710"/>
      <c r="U16" s="710"/>
      <c r="V16" s="710"/>
      <c r="W16" s="710"/>
      <c r="X16" s="710"/>
      <c r="Y16" s="710"/>
      <c r="Z16" s="710"/>
      <c r="AA16" s="710"/>
      <c r="AB16" s="710"/>
      <c r="AC16" s="710"/>
      <c r="AD16" s="710"/>
      <c r="AE16" s="710"/>
      <c r="AF16" s="710"/>
      <c r="AG16" s="710"/>
      <c r="AH16" s="710"/>
      <c r="AI16" s="1"/>
    </row>
    <row r="17" spans="2:36" ht="14.25" customHeight="1">
      <c r="B17" s="1" t="s">
        <v>424</v>
      </c>
      <c r="G17" s="722" t="s">
        <v>725</v>
      </c>
      <c r="H17" s="722"/>
      <c r="I17" s="722"/>
      <c r="J17" s="723" t="str">
        <f>'12採択申請書'!B24</f>
        <v>○○県○〇市〇〇町大字○○　○○番地、○○番地</v>
      </c>
      <c r="K17" s="723"/>
      <c r="L17" s="723"/>
      <c r="M17" s="723"/>
      <c r="N17" s="723"/>
      <c r="O17" s="723"/>
      <c r="P17" s="723"/>
      <c r="Q17" s="723"/>
      <c r="R17" s="723"/>
      <c r="S17" s="723"/>
      <c r="T17" s="723"/>
      <c r="U17" s="723"/>
      <c r="V17" s="723"/>
      <c r="W17" s="723"/>
      <c r="X17" s="723"/>
      <c r="Y17" s="723"/>
      <c r="Z17" s="723"/>
      <c r="AA17" s="723"/>
      <c r="AB17" s="723"/>
      <c r="AC17" s="723"/>
      <c r="AD17" s="723"/>
      <c r="AE17" s="723"/>
      <c r="AF17" s="723"/>
      <c r="AG17" s="723"/>
      <c r="AH17" s="723"/>
      <c r="AI17" s="34"/>
    </row>
    <row r="18" spans="2:36" ht="14.25" customHeight="1">
      <c r="B18" s="1" t="s">
        <v>425</v>
      </c>
      <c r="G18" s="724">
        <f>'12採択申請書'!N24</f>
        <v>1</v>
      </c>
      <c r="H18" s="724"/>
      <c r="I18" s="724"/>
      <c r="J18" s="724"/>
      <c r="K18" s="2" t="s">
        <v>21</v>
      </c>
    </row>
    <row r="19" spans="2:36" ht="14.25" customHeight="1">
      <c r="B19" s="710" t="s">
        <v>479</v>
      </c>
      <c r="C19" s="710"/>
      <c r="D19" s="710"/>
      <c r="E19" s="710"/>
      <c r="F19" s="710"/>
      <c r="G19" s="710"/>
      <c r="H19" s="710"/>
      <c r="I19" s="710"/>
      <c r="J19" s="710"/>
      <c r="K19" s="710"/>
      <c r="L19" s="710"/>
      <c r="M19" s="710"/>
      <c r="N19" s="710"/>
      <c r="O19" s="710"/>
      <c r="P19" s="710"/>
      <c r="Q19" s="710"/>
      <c r="R19" s="710"/>
      <c r="S19" s="710"/>
      <c r="T19" s="710"/>
      <c r="U19" s="710"/>
      <c r="V19" s="710"/>
      <c r="W19" s="710"/>
      <c r="X19" s="710"/>
      <c r="Y19" s="710"/>
      <c r="Z19" s="710"/>
      <c r="AA19" s="710"/>
      <c r="AB19" s="710"/>
      <c r="AC19" s="710"/>
      <c r="AD19" s="710"/>
      <c r="AE19" s="710"/>
      <c r="AF19" s="710"/>
      <c r="AG19" s="710"/>
      <c r="AH19" s="710"/>
      <c r="AI19" s="1"/>
    </row>
    <row r="20" spans="2:36" ht="14.25" customHeight="1">
      <c r="B20" s="710" t="s">
        <v>480</v>
      </c>
      <c r="C20" s="710"/>
      <c r="D20" s="710"/>
      <c r="E20" s="710"/>
      <c r="F20" s="710"/>
      <c r="G20" s="710"/>
      <c r="H20" s="710"/>
      <c r="I20" s="710"/>
      <c r="J20" s="710"/>
      <c r="K20" s="710"/>
      <c r="L20" s="710"/>
      <c r="M20" s="710"/>
      <c r="N20" s="710"/>
      <c r="O20" s="710"/>
      <c r="P20" s="710"/>
      <c r="Q20" s="710"/>
      <c r="R20" s="710"/>
      <c r="S20" s="710"/>
      <c r="T20" s="710"/>
      <c r="U20" s="710"/>
      <c r="V20" s="710"/>
      <c r="W20" s="710"/>
      <c r="X20" s="710"/>
      <c r="Y20" s="710"/>
      <c r="Z20" s="710"/>
      <c r="AA20" s="710"/>
      <c r="AB20" s="710"/>
      <c r="AC20" s="710"/>
      <c r="AD20" s="710"/>
      <c r="AE20" s="710"/>
      <c r="AF20" s="710"/>
      <c r="AG20" s="710"/>
      <c r="AH20" s="710"/>
      <c r="AI20" s="1"/>
    </row>
    <row r="21" spans="2:36" ht="14.25" customHeight="1">
      <c r="D21" s="710" t="s">
        <v>481</v>
      </c>
      <c r="E21" s="710"/>
      <c r="F21" s="710"/>
      <c r="G21" s="710"/>
      <c r="H21" s="710"/>
      <c r="I21" s="710"/>
      <c r="J21" s="710"/>
      <c r="K21" s="710"/>
      <c r="L21" s="710"/>
      <c r="M21" s="710"/>
      <c r="N21" s="710"/>
      <c r="O21" s="710"/>
      <c r="P21" s="710"/>
      <c r="Q21" s="710"/>
      <c r="R21" s="710"/>
      <c r="S21" s="710"/>
      <c r="T21" s="710"/>
      <c r="U21" s="710"/>
      <c r="V21" s="710"/>
      <c r="W21" s="710"/>
      <c r="X21" s="710"/>
      <c r="Y21" s="710"/>
      <c r="Z21" s="710"/>
      <c r="AA21" s="710"/>
      <c r="AB21" s="710"/>
      <c r="AC21" s="710"/>
      <c r="AD21" s="710"/>
      <c r="AE21" s="710"/>
      <c r="AF21" s="710"/>
      <c r="AG21" s="710"/>
      <c r="AH21" s="710"/>
    </row>
    <row r="22" spans="2:36" ht="14.25" customHeight="1"/>
    <row r="23" spans="2:36" ht="14.25" customHeight="1">
      <c r="B23" s="710" t="s">
        <v>19</v>
      </c>
      <c r="C23" s="710"/>
      <c r="D23" s="710"/>
      <c r="E23" s="710"/>
      <c r="F23" s="710"/>
      <c r="G23" s="710"/>
      <c r="H23" s="710"/>
      <c r="I23" s="710"/>
      <c r="J23" s="710"/>
      <c r="K23" s="710"/>
      <c r="L23" s="710"/>
      <c r="M23" s="710"/>
      <c r="N23" s="710"/>
      <c r="O23" s="710"/>
      <c r="P23" s="710"/>
      <c r="Q23" s="710"/>
      <c r="R23" s="710"/>
      <c r="S23" s="710"/>
      <c r="T23" s="710"/>
      <c r="U23" s="710"/>
      <c r="V23" s="710"/>
      <c r="W23" s="710"/>
      <c r="X23" s="710"/>
      <c r="Y23" s="710"/>
      <c r="Z23" s="710"/>
      <c r="AA23" s="710"/>
      <c r="AB23" s="710"/>
      <c r="AC23" s="710"/>
      <c r="AD23" s="710"/>
      <c r="AE23" s="710"/>
      <c r="AF23" s="710"/>
      <c r="AG23" s="710"/>
      <c r="AH23" s="710"/>
      <c r="AI23" s="1"/>
    </row>
    <row r="24" spans="2:36" ht="14.25" customHeight="1">
      <c r="B24" s="2" t="s">
        <v>482</v>
      </c>
      <c r="T24" s="1"/>
      <c r="U24" s="14" t="s">
        <v>460</v>
      </c>
      <c r="V24" s="14"/>
      <c r="W24" s="717">
        <v>10</v>
      </c>
      <c r="X24" s="717"/>
      <c r="Y24" s="14" t="s">
        <v>0</v>
      </c>
      <c r="Z24" s="302">
        <v>3</v>
      </c>
      <c r="AA24" s="14" t="s">
        <v>1</v>
      </c>
      <c r="AB24" s="717">
        <v>31</v>
      </c>
      <c r="AC24" s="717"/>
      <c r="AD24" s="2" t="s">
        <v>483</v>
      </c>
      <c r="AE24" s="5"/>
      <c r="AF24" s="5"/>
      <c r="AG24" s="5"/>
      <c r="AH24" s="5"/>
      <c r="AI24" s="5"/>
      <c r="AJ24" s="2" t="s">
        <v>26</v>
      </c>
    </row>
    <row r="25" spans="2:36" ht="14.25" customHeight="1"/>
    <row r="26" spans="2:36" ht="14.25" customHeight="1">
      <c r="B26" s="2" t="s">
        <v>484</v>
      </c>
    </row>
    <row r="27" spans="2:36" ht="14.25" customHeight="1">
      <c r="B27" s="2" t="s">
        <v>485</v>
      </c>
      <c r="F27" s="717" t="str">
        <f>J6</f>
        <v>○○保全の会</v>
      </c>
      <c r="G27" s="717"/>
      <c r="H27" s="717"/>
      <c r="I27" s="717"/>
      <c r="J27" s="717"/>
      <c r="K27" s="717"/>
      <c r="L27" s="717"/>
      <c r="M27" s="717"/>
      <c r="N27" s="717"/>
      <c r="O27" s="717"/>
      <c r="P27" s="717"/>
      <c r="Q27" s="717"/>
      <c r="R27" s="2" t="s">
        <v>487</v>
      </c>
    </row>
    <row r="28" spans="2:36" ht="14.25" customHeight="1">
      <c r="C28" s="2" t="s">
        <v>486</v>
      </c>
    </row>
    <row r="29" spans="2:36" ht="14.25" customHeight="1">
      <c r="B29" s="2">
        <v>2</v>
      </c>
      <c r="C29" s="717" t="str">
        <f>F27</f>
        <v>○○保全の会</v>
      </c>
      <c r="D29" s="717"/>
      <c r="E29" s="717"/>
      <c r="F29" s="717"/>
      <c r="G29" s="717"/>
      <c r="H29" s="717"/>
      <c r="I29" s="717"/>
      <c r="J29" s="717"/>
      <c r="K29" s="717"/>
      <c r="L29" s="717"/>
      <c r="M29" s="717"/>
      <c r="N29" s="717"/>
      <c r="O29" s="2" t="s">
        <v>488</v>
      </c>
    </row>
    <row r="30" spans="2:36" ht="14.25" customHeight="1">
      <c r="C30" s="2" t="s">
        <v>489</v>
      </c>
    </row>
    <row r="31" spans="2:36" ht="14.25" customHeight="1">
      <c r="C31" s="2" t="s">
        <v>490</v>
      </c>
    </row>
    <row r="32" spans="2:36" ht="14.25" customHeight="1">
      <c r="C32" s="2" t="s">
        <v>491</v>
      </c>
    </row>
    <row r="33" spans="2:35" ht="14.25" customHeight="1">
      <c r="C33" s="2" t="s">
        <v>492</v>
      </c>
    </row>
    <row r="34" spans="2:35" ht="14.25" customHeight="1">
      <c r="B34" s="2">
        <v>3</v>
      </c>
      <c r="C34" s="2" t="s">
        <v>495</v>
      </c>
    </row>
    <row r="35" spans="2:35" ht="14.25" customHeight="1">
      <c r="C35" s="2" t="s">
        <v>496</v>
      </c>
    </row>
    <row r="36" spans="2:35" ht="14.25" customHeight="1"/>
    <row r="37" spans="2:35" ht="14.25" customHeight="1">
      <c r="B37" s="710" t="s">
        <v>22</v>
      </c>
      <c r="C37" s="710"/>
      <c r="D37" s="710"/>
      <c r="E37" s="710"/>
      <c r="F37" s="710"/>
      <c r="G37" s="710"/>
      <c r="H37" s="710"/>
      <c r="I37" s="710"/>
      <c r="J37" s="710"/>
      <c r="K37" s="710"/>
      <c r="L37" s="710"/>
      <c r="M37" s="710"/>
      <c r="N37" s="710"/>
      <c r="O37" s="710"/>
      <c r="P37" s="710"/>
      <c r="Q37" s="710"/>
      <c r="R37" s="710"/>
      <c r="S37" s="710"/>
      <c r="T37" s="710"/>
      <c r="U37" s="710"/>
      <c r="V37" s="710"/>
      <c r="W37" s="710"/>
      <c r="X37" s="710"/>
      <c r="Y37" s="710"/>
      <c r="Z37" s="710"/>
      <c r="AA37" s="710"/>
      <c r="AB37" s="710"/>
      <c r="AC37" s="710"/>
      <c r="AD37" s="710"/>
      <c r="AE37" s="710"/>
      <c r="AF37" s="710"/>
      <c r="AG37" s="710"/>
      <c r="AH37" s="710"/>
      <c r="AI37" s="1"/>
    </row>
    <row r="38" spans="2:35" ht="14.25" customHeight="1">
      <c r="B38" s="710" t="s">
        <v>493</v>
      </c>
      <c r="C38" s="710"/>
      <c r="D38" s="710"/>
      <c r="E38" s="710"/>
      <c r="F38" s="710"/>
      <c r="G38" s="710"/>
      <c r="H38" s="710"/>
      <c r="I38" s="710"/>
      <c r="J38" s="710"/>
      <c r="K38" s="710"/>
      <c r="L38" s="710"/>
      <c r="M38" s="710"/>
      <c r="N38" s="710"/>
      <c r="O38" s="710"/>
      <c r="P38" s="710"/>
      <c r="Q38" s="710"/>
      <c r="R38" s="710"/>
      <c r="S38" s="710"/>
      <c r="T38" s="710"/>
      <c r="U38" s="710"/>
      <c r="V38" s="710"/>
      <c r="W38" s="710"/>
      <c r="X38" s="710"/>
      <c r="Y38" s="710"/>
      <c r="Z38" s="710"/>
      <c r="AA38" s="710"/>
      <c r="AB38" s="710"/>
      <c r="AC38" s="710"/>
      <c r="AD38" s="710"/>
      <c r="AE38" s="710"/>
      <c r="AF38" s="710"/>
      <c r="AG38" s="710"/>
      <c r="AH38" s="710"/>
      <c r="AI38" s="1"/>
    </row>
    <row r="39" spans="2:35" ht="14.25" customHeight="1">
      <c r="B39" s="710" t="s">
        <v>494</v>
      </c>
      <c r="C39" s="710"/>
      <c r="D39" s="710"/>
      <c r="E39" s="710"/>
      <c r="F39" s="710"/>
      <c r="G39" s="710"/>
      <c r="H39" s="710"/>
      <c r="I39" s="710"/>
      <c r="J39" s="710"/>
      <c r="K39" s="710"/>
      <c r="L39" s="710"/>
      <c r="M39" s="710"/>
      <c r="N39" s="710"/>
      <c r="O39" s="710"/>
      <c r="P39" s="710"/>
      <c r="Q39" s="710"/>
      <c r="R39" s="710"/>
      <c r="S39" s="710"/>
      <c r="T39" s="710"/>
      <c r="U39" s="710"/>
      <c r="V39" s="710"/>
      <c r="W39" s="710"/>
      <c r="X39" s="710"/>
      <c r="Y39" s="710"/>
      <c r="Z39" s="710"/>
      <c r="AA39" s="710"/>
      <c r="AB39" s="710"/>
      <c r="AC39" s="710"/>
      <c r="AD39" s="710"/>
      <c r="AE39" s="710"/>
      <c r="AF39" s="710"/>
      <c r="AG39" s="710"/>
      <c r="AH39" s="710"/>
      <c r="AI39" s="1"/>
    </row>
    <row r="40" spans="2:35" ht="14.25" customHeight="1"/>
    <row r="41" spans="2:35" ht="14.25" customHeight="1">
      <c r="B41" s="710" t="s">
        <v>23</v>
      </c>
      <c r="C41" s="710"/>
      <c r="D41" s="710"/>
      <c r="E41" s="710"/>
      <c r="F41" s="710"/>
      <c r="G41" s="710"/>
      <c r="H41" s="710"/>
      <c r="I41" s="710"/>
      <c r="J41" s="710"/>
      <c r="K41" s="710"/>
      <c r="L41" s="710"/>
      <c r="M41" s="710"/>
      <c r="N41" s="710"/>
      <c r="O41" s="710"/>
      <c r="P41" s="710"/>
      <c r="Q41" s="710"/>
      <c r="R41" s="710"/>
      <c r="S41" s="710"/>
      <c r="T41" s="710"/>
      <c r="U41" s="710"/>
      <c r="V41" s="710"/>
      <c r="W41" s="710"/>
      <c r="X41" s="710"/>
      <c r="Y41" s="710"/>
      <c r="Z41" s="710"/>
      <c r="AA41" s="710"/>
      <c r="AB41" s="710"/>
      <c r="AC41" s="710"/>
      <c r="AD41" s="710"/>
      <c r="AE41" s="710"/>
      <c r="AF41" s="710"/>
      <c r="AG41" s="710"/>
      <c r="AH41" s="710"/>
      <c r="AI41" s="1"/>
    </row>
    <row r="42" spans="2:35" ht="14.25" customHeight="1">
      <c r="B42" s="1" t="s">
        <v>497</v>
      </c>
      <c r="C42" s="1"/>
      <c r="D42" s="1"/>
      <c r="E42" s="1"/>
      <c r="F42" s="1"/>
      <c r="G42" s="1"/>
      <c r="H42" s="1"/>
      <c r="I42" s="1"/>
      <c r="J42" s="1"/>
      <c r="K42" s="1"/>
      <c r="L42" s="1"/>
      <c r="M42" s="1"/>
      <c r="N42" s="1"/>
      <c r="O42" s="1"/>
      <c r="P42" s="1"/>
      <c r="Q42" s="1"/>
      <c r="R42" s="1"/>
      <c r="S42" s="1"/>
      <c r="T42" s="1"/>
      <c r="U42" s="1"/>
      <c r="V42" s="717" t="str">
        <f>C29</f>
        <v>○○保全の会</v>
      </c>
      <c r="W42" s="717"/>
      <c r="X42" s="717"/>
      <c r="Y42" s="717"/>
      <c r="Z42" s="717"/>
      <c r="AA42" s="717"/>
      <c r="AB42" s="717"/>
      <c r="AC42" s="717"/>
      <c r="AD42" s="717"/>
      <c r="AE42" s="717"/>
      <c r="AF42" s="717"/>
      <c r="AG42" s="717"/>
      <c r="AH42" s="1"/>
      <c r="AI42" s="1"/>
    </row>
    <row r="43" spans="2:35" ht="14.25" customHeight="1">
      <c r="B43" s="1"/>
      <c r="C43" s="710" t="s">
        <v>498</v>
      </c>
      <c r="D43" s="710"/>
      <c r="E43" s="710"/>
      <c r="F43" s="710"/>
      <c r="G43" s="710"/>
      <c r="H43" s="710"/>
      <c r="I43" s="710"/>
      <c r="J43" s="710"/>
      <c r="K43" s="710"/>
      <c r="L43" s="710"/>
      <c r="M43" s="710"/>
      <c r="N43" s="710"/>
      <c r="O43" s="710"/>
      <c r="P43" s="710"/>
      <c r="Q43" s="710"/>
      <c r="R43" s="710"/>
      <c r="S43" s="710"/>
      <c r="T43" s="710"/>
      <c r="U43" s="710"/>
      <c r="V43" s="710"/>
      <c r="W43" s="710"/>
      <c r="X43" s="710"/>
      <c r="Y43" s="710"/>
      <c r="Z43" s="710"/>
      <c r="AA43" s="710"/>
      <c r="AB43" s="710"/>
      <c r="AC43" s="710"/>
      <c r="AD43" s="710"/>
      <c r="AE43" s="710"/>
      <c r="AF43" s="710"/>
      <c r="AG43" s="710"/>
      <c r="AH43" s="1"/>
      <c r="AI43" s="1"/>
    </row>
    <row r="44" spans="2:35" ht="14.25" customHeight="1">
      <c r="B44" s="2" t="s">
        <v>499</v>
      </c>
      <c r="AA44" s="714" t="str">
        <f>V42</f>
        <v>○○保全の会</v>
      </c>
      <c r="AB44" s="714"/>
      <c r="AC44" s="714"/>
      <c r="AD44" s="714"/>
      <c r="AE44" s="714"/>
      <c r="AF44" s="714"/>
      <c r="AG44" s="714"/>
      <c r="AH44" s="714"/>
      <c r="AI44" s="1"/>
    </row>
    <row r="45" spans="2:35" ht="14.25" customHeight="1">
      <c r="B45" s="710" t="s">
        <v>500</v>
      </c>
      <c r="C45" s="710"/>
      <c r="D45" s="710"/>
      <c r="E45" s="710"/>
      <c r="F45" s="710"/>
      <c r="G45" s="710"/>
      <c r="H45" s="710"/>
      <c r="I45" s="710"/>
      <c r="J45" s="710"/>
      <c r="K45" s="710"/>
      <c r="L45" s="710"/>
      <c r="M45" s="710"/>
      <c r="N45" s="710"/>
      <c r="O45" s="710"/>
      <c r="P45" s="710"/>
      <c r="Q45" s="710"/>
      <c r="R45" s="710"/>
      <c r="S45" s="710"/>
      <c r="T45" s="710"/>
      <c r="U45" s="710"/>
      <c r="V45" s="710"/>
      <c r="W45" s="710"/>
      <c r="X45" s="710"/>
      <c r="Y45" s="710"/>
      <c r="Z45" s="710"/>
      <c r="AA45" s="710"/>
      <c r="AB45" s="710"/>
      <c r="AC45" s="710"/>
      <c r="AD45" s="710"/>
      <c r="AE45" s="710"/>
      <c r="AF45" s="710"/>
      <c r="AG45" s="710"/>
      <c r="AH45" s="710"/>
      <c r="AI45" s="1"/>
    </row>
    <row r="46" spans="2:35" ht="14.25" customHeight="1"/>
    <row r="47" spans="2:35" ht="14.25" customHeight="1">
      <c r="B47" s="2" t="s">
        <v>502</v>
      </c>
      <c r="N47" s="714" t="str">
        <f>V42</f>
        <v>○○保全の会</v>
      </c>
      <c r="O47" s="714"/>
      <c r="P47" s="714"/>
      <c r="Q47" s="714"/>
      <c r="R47" s="714"/>
      <c r="S47" s="714"/>
      <c r="T47" s="714"/>
      <c r="U47" s="714"/>
      <c r="V47" s="714"/>
      <c r="W47" s="714"/>
      <c r="X47" s="714"/>
      <c r="Y47" s="714"/>
      <c r="Z47" s="714"/>
      <c r="AA47" s="714"/>
      <c r="AB47" s="2" t="s">
        <v>503</v>
      </c>
      <c r="AI47" s="1"/>
    </row>
    <row r="48" spans="2:35" ht="14.25" customHeight="1">
      <c r="B48" s="716" t="s">
        <v>501</v>
      </c>
      <c r="C48" s="716"/>
      <c r="D48" s="716"/>
      <c r="E48" s="716"/>
      <c r="F48" s="716"/>
      <c r="G48" s="716"/>
      <c r="H48" s="716"/>
      <c r="I48" s="716"/>
      <c r="J48" s="716"/>
      <c r="K48" s="716"/>
      <c r="L48" s="716"/>
      <c r="M48" s="716"/>
      <c r="N48" s="716"/>
      <c r="O48" s="716"/>
      <c r="P48" s="716"/>
      <c r="Q48" s="716"/>
      <c r="R48" s="716"/>
      <c r="S48" s="716"/>
      <c r="T48" s="716"/>
      <c r="U48" s="716"/>
      <c r="V48" s="716"/>
      <c r="W48" s="716"/>
      <c r="X48" s="716"/>
      <c r="Y48" s="716"/>
      <c r="Z48" s="716"/>
      <c r="AA48" s="716"/>
      <c r="AB48" s="716"/>
      <c r="AC48" s="716"/>
      <c r="AD48" s="716"/>
      <c r="AE48" s="716"/>
      <c r="AF48" s="716"/>
      <c r="AG48" s="716"/>
      <c r="AH48" s="716"/>
    </row>
    <row r="49" spans="2:55" ht="14.25" customHeight="1">
      <c r="B49" s="5"/>
      <c r="C49" s="5"/>
      <c r="D49" s="5"/>
      <c r="E49" s="5"/>
      <c r="F49" s="5"/>
      <c r="G49" s="5"/>
      <c r="H49" s="5"/>
      <c r="I49" s="5"/>
      <c r="J49" s="5"/>
      <c r="K49" s="5"/>
      <c r="L49" s="5"/>
      <c r="X49" s="712" t="s">
        <v>460</v>
      </c>
      <c r="Y49" s="712"/>
      <c r="Z49" s="725">
        <v>7</v>
      </c>
      <c r="AA49" s="725"/>
      <c r="AB49" s="2" t="s">
        <v>0</v>
      </c>
      <c r="AC49" s="725">
        <v>2</v>
      </c>
      <c r="AD49" s="725"/>
      <c r="AE49" s="2" t="s">
        <v>24</v>
      </c>
      <c r="AF49" s="725">
        <v>10</v>
      </c>
      <c r="AG49" s="725"/>
      <c r="AH49" s="2" t="s">
        <v>2</v>
      </c>
      <c r="AJ49" s="2" t="s">
        <v>47</v>
      </c>
    </row>
    <row r="50" spans="2:55" ht="14.25" customHeight="1"/>
    <row r="51" spans="2:55" ht="14.25" customHeight="1">
      <c r="B51" s="715" t="s">
        <v>245</v>
      </c>
      <c r="C51" s="715"/>
      <c r="D51" s="715"/>
      <c r="E51" s="715"/>
      <c r="F51" s="720" t="str">
        <f>$J$6</f>
        <v>○○保全の会</v>
      </c>
      <c r="G51" s="720"/>
      <c r="H51" s="720"/>
      <c r="I51" s="720"/>
      <c r="J51" s="720"/>
      <c r="K51" s="720"/>
      <c r="L51" s="720"/>
      <c r="M51" s="720"/>
      <c r="N51" s="720"/>
      <c r="O51" s="720"/>
      <c r="P51" s="720"/>
      <c r="Q51" s="720"/>
      <c r="R51" s="720"/>
      <c r="S51" s="720"/>
      <c r="T51" s="720"/>
      <c r="U51" s="720"/>
      <c r="V51" s="303"/>
      <c r="W51" s="303"/>
      <c r="X51" s="303"/>
      <c r="Y51" s="303"/>
      <c r="Z51" s="303"/>
      <c r="AA51" s="303"/>
      <c r="AB51" s="303"/>
      <c r="AC51" s="303"/>
      <c r="AD51" s="303"/>
      <c r="AE51" s="303"/>
      <c r="AF51" s="303"/>
      <c r="AG51" s="303"/>
    </row>
    <row r="52" spans="2:55" ht="14.25" customHeight="1">
      <c r="B52" s="715" t="s">
        <v>423</v>
      </c>
      <c r="C52" s="715"/>
      <c r="D52" s="715"/>
      <c r="E52" s="715"/>
      <c r="F52" s="718" t="s">
        <v>725</v>
      </c>
      <c r="G52" s="718"/>
      <c r="H52" s="718"/>
      <c r="I52" s="719" t="s">
        <v>837</v>
      </c>
      <c r="J52" s="719"/>
      <c r="K52" s="719"/>
      <c r="L52" s="719"/>
      <c r="M52" s="719"/>
      <c r="N52" s="719"/>
      <c r="O52" s="719"/>
      <c r="P52" s="719"/>
      <c r="Q52" s="719"/>
      <c r="R52" s="719"/>
      <c r="S52" s="719"/>
      <c r="T52" s="719"/>
      <c r="U52" s="719"/>
      <c r="V52" s="719"/>
      <c r="W52" s="719"/>
      <c r="X52" s="719"/>
      <c r="Y52" s="719"/>
      <c r="Z52" s="719"/>
      <c r="AA52" s="719"/>
      <c r="AB52" s="719"/>
      <c r="AC52" s="719"/>
      <c r="AD52" s="719"/>
      <c r="AE52" s="719"/>
      <c r="AF52" s="719"/>
      <c r="AG52" s="719"/>
    </row>
    <row r="53" spans="2:55" ht="14.25" customHeight="1">
      <c r="B53" s="715" t="s">
        <v>244</v>
      </c>
      <c r="C53" s="715"/>
      <c r="D53" s="715"/>
      <c r="E53" s="715"/>
      <c r="F53" s="719" t="str">
        <f>'12採択申請書'!J9</f>
        <v>○○○○</v>
      </c>
      <c r="G53" s="719"/>
      <c r="H53" s="719"/>
      <c r="I53" s="719"/>
      <c r="J53" s="719"/>
      <c r="K53" s="719"/>
      <c r="L53" s="719"/>
      <c r="M53" s="719"/>
      <c r="N53" s="719"/>
      <c r="O53" s="719"/>
      <c r="P53" s="303"/>
      <c r="Q53" s="303"/>
      <c r="R53" s="303"/>
      <c r="S53" s="303"/>
      <c r="T53" s="303"/>
      <c r="U53" s="303"/>
      <c r="V53" s="303"/>
      <c r="W53" s="303"/>
      <c r="X53" s="303"/>
      <c r="Y53" s="303"/>
      <c r="Z53" s="303"/>
      <c r="AA53" s="303"/>
      <c r="AB53" s="303"/>
      <c r="AC53" s="303"/>
      <c r="AD53" s="303"/>
      <c r="AE53" s="303"/>
      <c r="AF53" s="303"/>
      <c r="AG53" s="303"/>
    </row>
    <row r="54" spans="2:55" ht="14.25" customHeight="1">
      <c r="B54" s="25"/>
      <c r="C54" s="25"/>
      <c r="D54" s="25"/>
      <c r="E54" s="25"/>
    </row>
    <row r="55" spans="2:55" ht="14.25" customHeight="1">
      <c r="B55" s="24" t="s">
        <v>25</v>
      </c>
      <c r="C55" s="24"/>
      <c r="D55" s="24"/>
      <c r="E55" s="24"/>
    </row>
    <row r="56" spans="2:55" ht="14.25" customHeight="1">
      <c r="B56" s="715" t="s">
        <v>423</v>
      </c>
      <c r="C56" s="715"/>
      <c r="D56" s="715"/>
      <c r="E56" s="715"/>
      <c r="F56" s="726" t="s">
        <v>761</v>
      </c>
      <c r="G56" s="726"/>
      <c r="H56" s="726"/>
      <c r="I56" s="726"/>
      <c r="J56" s="726"/>
      <c r="K56" s="726"/>
      <c r="L56" s="726"/>
      <c r="M56" s="726"/>
      <c r="N56" s="726"/>
      <c r="O56" s="726"/>
      <c r="P56" s="726"/>
      <c r="Q56" s="726"/>
      <c r="R56" s="726"/>
      <c r="S56" s="726"/>
      <c r="T56" s="726"/>
      <c r="U56" s="726"/>
      <c r="V56" s="726"/>
      <c r="W56" s="726"/>
      <c r="X56" s="726"/>
      <c r="Y56" s="726"/>
      <c r="Z56" s="726"/>
      <c r="AA56" s="726"/>
      <c r="AB56" s="726"/>
      <c r="AC56" s="726"/>
      <c r="AD56" s="726"/>
      <c r="AE56" s="726"/>
      <c r="AF56" s="726"/>
      <c r="AG56" s="726"/>
      <c r="AJ56" s="2" t="s">
        <v>45</v>
      </c>
    </row>
    <row r="57" spans="2:55" ht="14.25" customHeight="1">
      <c r="B57" s="715" t="s">
        <v>422</v>
      </c>
      <c r="C57" s="715"/>
      <c r="D57" s="715"/>
      <c r="E57" s="715"/>
      <c r="F57" s="727"/>
      <c r="G57" s="727"/>
      <c r="H57" s="727"/>
      <c r="I57" s="727"/>
      <c r="J57" s="727"/>
      <c r="K57" s="727"/>
      <c r="L57" s="727"/>
      <c r="M57" s="727"/>
      <c r="N57" s="727"/>
      <c r="O57" s="727"/>
      <c r="AJ57" s="2" t="s">
        <v>46</v>
      </c>
    </row>
    <row r="58" spans="2:55" customFormat="1" ht="14.25" customHeight="1">
      <c r="B58" s="35" t="s">
        <v>473</v>
      </c>
      <c r="C58" s="24"/>
      <c r="D58" s="24"/>
      <c r="E58" s="24"/>
      <c r="F58" s="24"/>
      <c r="G58" s="24"/>
      <c r="H58" s="24"/>
      <c r="I58" s="24"/>
      <c r="J58" s="24"/>
      <c r="K58" s="24"/>
      <c r="L58" s="24"/>
      <c r="M58" s="24"/>
      <c r="N58" s="24"/>
      <c r="O58" s="24"/>
      <c r="P58" s="24"/>
      <c r="Q58" s="24"/>
      <c r="R58" s="24"/>
      <c r="S58" s="24"/>
      <c r="T58" s="24"/>
      <c r="U58" s="24"/>
      <c r="V58" s="24"/>
      <c r="W58" s="24"/>
      <c r="X58" s="24"/>
      <c r="Y58" s="24"/>
      <c r="Z58" s="24"/>
      <c r="AA58" s="24"/>
      <c r="AB58" s="24"/>
      <c r="AC58" s="24"/>
      <c r="AD58" s="24"/>
      <c r="AE58" s="24"/>
      <c r="AF58" s="24"/>
      <c r="AG58" s="24"/>
      <c r="AH58" s="24"/>
      <c r="AI58" s="24"/>
      <c r="AJ58" s="24"/>
      <c r="AK58" s="24"/>
      <c r="AL58" s="24"/>
      <c r="AM58" s="24"/>
      <c r="AN58" s="24"/>
      <c r="AO58" s="24"/>
      <c r="AP58" s="24"/>
      <c r="AQ58" s="24"/>
      <c r="AR58" s="24"/>
      <c r="AS58" s="24"/>
      <c r="AT58" s="24"/>
      <c r="AU58" s="24"/>
      <c r="AV58" s="24"/>
      <c r="AW58" s="24"/>
      <c r="AX58" s="24"/>
      <c r="AY58" s="24"/>
      <c r="AZ58" s="24"/>
      <c r="BA58" s="24"/>
      <c r="BB58" s="24"/>
      <c r="BC58" s="24"/>
    </row>
    <row r="59" spans="2:55" customFormat="1" ht="14.25" customHeight="1">
      <c r="B59" s="35"/>
      <c r="C59" s="24"/>
      <c r="D59" s="24"/>
      <c r="E59" s="24"/>
      <c r="F59" s="24"/>
      <c r="G59" s="24"/>
      <c r="H59" s="24"/>
      <c r="I59" s="24"/>
      <c r="J59" s="24"/>
      <c r="K59" s="24"/>
      <c r="L59" s="24"/>
      <c r="M59" s="24"/>
      <c r="N59" s="24"/>
      <c r="O59" s="24"/>
      <c r="P59" s="24"/>
      <c r="Q59" s="24"/>
      <c r="R59" s="24"/>
      <c r="S59" s="24"/>
      <c r="T59" s="24"/>
      <c r="U59" s="24"/>
      <c r="V59" s="24"/>
      <c r="W59" s="24"/>
      <c r="X59" s="24"/>
      <c r="Y59" s="24"/>
      <c r="Z59" s="24"/>
      <c r="AA59" s="24"/>
      <c r="AB59" s="24"/>
      <c r="AC59" s="24"/>
      <c r="AD59" s="24"/>
      <c r="AE59" s="24"/>
      <c r="AF59" s="24"/>
      <c r="AG59" s="24"/>
      <c r="AH59" s="24"/>
      <c r="AI59" s="24"/>
      <c r="AJ59" s="24"/>
      <c r="AK59" s="24"/>
      <c r="AL59" s="24"/>
      <c r="AM59" s="24"/>
      <c r="AN59" s="24"/>
      <c r="AO59" s="24"/>
      <c r="AP59" s="24"/>
      <c r="AQ59" s="24"/>
      <c r="AR59" s="24"/>
      <c r="AS59" s="24"/>
      <c r="AT59" s="24"/>
      <c r="AU59" s="24"/>
      <c r="AV59" s="24"/>
      <c r="AW59" s="24"/>
      <c r="AX59" s="24"/>
      <c r="AY59" s="24"/>
      <c r="AZ59" s="24"/>
      <c r="BA59" s="24"/>
      <c r="BB59" s="24"/>
      <c r="BC59" s="24"/>
    </row>
    <row r="60" spans="2:55" ht="14.25" customHeight="1">
      <c r="B60" s="712" t="s">
        <v>472</v>
      </c>
      <c r="C60" s="712"/>
      <c r="D60" s="712"/>
      <c r="E60" s="712"/>
      <c r="F60" s="712"/>
      <c r="G60" s="712"/>
      <c r="H60" s="712"/>
      <c r="I60" s="712"/>
      <c r="J60" s="712"/>
      <c r="K60" s="712"/>
      <c r="L60" s="712"/>
      <c r="M60" s="712"/>
      <c r="N60" s="712"/>
      <c r="O60" s="712"/>
      <c r="P60" s="712"/>
      <c r="Q60" s="712"/>
      <c r="R60" s="712"/>
      <c r="S60" s="712"/>
      <c r="T60" s="712"/>
      <c r="U60" s="712"/>
      <c r="V60" s="712"/>
      <c r="W60" s="712"/>
      <c r="X60" s="712"/>
      <c r="Y60" s="712"/>
      <c r="Z60" s="712"/>
      <c r="AA60" s="712"/>
      <c r="AB60" s="712"/>
      <c r="AC60" s="712"/>
      <c r="AD60" s="712"/>
      <c r="AE60" s="712"/>
      <c r="AF60" s="712"/>
      <c r="AG60" s="712"/>
      <c r="AH60" s="712"/>
      <c r="AI60" s="14"/>
      <c r="AM60" s="713"/>
      <c r="AN60" s="713"/>
      <c r="AO60" s="713"/>
      <c r="AP60" s="713"/>
      <c r="AQ60" s="713"/>
      <c r="AR60" s="713"/>
      <c r="AS60" s="713"/>
      <c r="AT60" s="713"/>
      <c r="AU60" s="713"/>
      <c r="AV60" s="713"/>
      <c r="AW60" s="713"/>
      <c r="AX60" s="713"/>
      <c r="AY60" s="713"/>
    </row>
    <row r="61" spans="2:55" ht="14.25" customHeight="1">
      <c r="AM61" s="713"/>
      <c r="AN61" s="713"/>
      <c r="AO61" s="713"/>
      <c r="AP61" s="713"/>
      <c r="AQ61" s="713"/>
      <c r="AR61" s="713"/>
      <c r="AS61" s="713"/>
      <c r="AT61" s="713"/>
      <c r="AU61" s="713"/>
      <c r="AV61" s="713"/>
      <c r="AW61" s="713"/>
      <c r="AX61" s="713"/>
      <c r="AY61" s="713"/>
    </row>
    <row r="62" spans="2:55" ht="14.25" customHeight="1">
      <c r="B62" s="710" t="s">
        <v>474</v>
      </c>
      <c r="C62" s="710"/>
      <c r="D62" s="710"/>
      <c r="E62" s="710"/>
      <c r="F62" s="710"/>
      <c r="G62" s="710"/>
      <c r="H62" s="710"/>
      <c r="I62" s="710"/>
      <c r="J62" s="710"/>
      <c r="K62" s="710"/>
      <c r="L62" s="710"/>
      <c r="M62" s="710"/>
      <c r="N62" s="710"/>
      <c r="O62" s="710"/>
      <c r="P62" s="710"/>
      <c r="Q62" s="710"/>
      <c r="R62" s="710"/>
      <c r="S62" s="710"/>
      <c r="T62" s="710"/>
      <c r="U62" s="710"/>
      <c r="V62" s="710"/>
      <c r="W62" s="710"/>
      <c r="X62" s="710"/>
      <c r="Y62" s="710"/>
      <c r="Z62" s="710"/>
      <c r="AA62" s="710"/>
      <c r="AB62" s="710"/>
      <c r="AC62" s="710"/>
      <c r="AD62" s="710"/>
      <c r="AE62" s="710"/>
      <c r="AF62" s="710"/>
      <c r="AG62" s="710"/>
      <c r="AH62" s="710"/>
      <c r="AI62" s="1"/>
    </row>
    <row r="63" spans="2:55" ht="14.25" customHeight="1">
      <c r="B63" s="1" t="s">
        <v>426</v>
      </c>
      <c r="C63" s="1"/>
      <c r="D63" s="1"/>
      <c r="E63" s="1"/>
      <c r="F63" s="1"/>
      <c r="G63" s="1"/>
      <c r="H63" s="1"/>
      <c r="I63" s="1"/>
      <c r="J63" s="721" t="str">
        <f>J6</f>
        <v>○○保全の会</v>
      </c>
      <c r="K63" s="721"/>
      <c r="L63" s="721"/>
      <c r="M63" s="721"/>
      <c r="N63" s="721"/>
      <c r="O63" s="721"/>
      <c r="P63" s="721"/>
      <c r="Q63" s="721"/>
      <c r="R63" s="721"/>
      <c r="S63" s="721"/>
      <c r="T63" s="721"/>
      <c r="U63" s="721"/>
      <c r="V63" s="721"/>
      <c r="W63" s="710" t="s">
        <v>15</v>
      </c>
      <c r="X63" s="710"/>
      <c r="Y63" s="710"/>
      <c r="Z63" s="710"/>
      <c r="AA63" s="710"/>
      <c r="AB63" s="710"/>
      <c r="AC63" s="710"/>
      <c r="AD63" s="710"/>
      <c r="AE63" s="710"/>
      <c r="AF63" s="710"/>
      <c r="AG63" s="710"/>
      <c r="AH63" s="710"/>
      <c r="AI63" s="1"/>
    </row>
    <row r="64" spans="2:55" ht="14.25" customHeight="1">
      <c r="B64" s="2" t="s">
        <v>16</v>
      </c>
    </row>
    <row r="65" spans="2:36" ht="14.25" customHeight="1">
      <c r="B65" s="712" t="s">
        <v>17</v>
      </c>
      <c r="C65" s="712"/>
      <c r="D65" s="712"/>
      <c r="E65" s="712"/>
      <c r="F65" s="712"/>
      <c r="G65" s="712"/>
      <c r="H65" s="712"/>
      <c r="I65" s="712"/>
      <c r="J65" s="712"/>
      <c r="K65" s="712"/>
      <c r="L65" s="712"/>
      <c r="M65" s="712"/>
      <c r="N65" s="712"/>
      <c r="O65" s="712"/>
      <c r="P65" s="712"/>
      <c r="Q65" s="712"/>
      <c r="R65" s="712"/>
      <c r="S65" s="712"/>
      <c r="T65" s="712"/>
      <c r="U65" s="712"/>
      <c r="V65" s="712"/>
      <c r="W65" s="712"/>
      <c r="X65" s="712"/>
      <c r="Y65" s="712"/>
      <c r="Z65" s="712"/>
      <c r="AA65" s="712"/>
      <c r="AB65" s="712"/>
      <c r="AC65" s="712"/>
      <c r="AD65" s="712"/>
      <c r="AE65" s="712"/>
      <c r="AF65" s="712"/>
      <c r="AG65" s="712"/>
    </row>
    <row r="66" spans="2:36" ht="14.25" customHeight="1"/>
    <row r="67" spans="2:36" ht="14.25" customHeight="1">
      <c r="B67" s="710" t="s">
        <v>18</v>
      </c>
      <c r="C67" s="710"/>
      <c r="D67" s="710"/>
      <c r="E67" s="710"/>
      <c r="F67" s="710"/>
      <c r="G67" s="710"/>
      <c r="H67" s="710"/>
      <c r="I67" s="710"/>
      <c r="J67" s="710"/>
      <c r="K67" s="710"/>
      <c r="L67" s="710"/>
      <c r="M67" s="710"/>
      <c r="N67" s="710"/>
      <c r="O67" s="710"/>
      <c r="P67" s="710"/>
      <c r="Q67" s="710"/>
      <c r="R67" s="710"/>
      <c r="S67" s="710"/>
      <c r="T67" s="710"/>
      <c r="U67" s="710"/>
      <c r="V67" s="710"/>
      <c r="W67" s="710"/>
      <c r="X67" s="710"/>
      <c r="Y67" s="710"/>
      <c r="Z67" s="710"/>
      <c r="AA67" s="710"/>
      <c r="AB67" s="710"/>
      <c r="AC67" s="710"/>
      <c r="AD67" s="710"/>
      <c r="AE67" s="710"/>
      <c r="AF67" s="710"/>
      <c r="AG67" s="710"/>
      <c r="AH67" s="710"/>
      <c r="AI67" s="1"/>
    </row>
    <row r="68" spans="2:36" ht="14.25" customHeight="1">
      <c r="B68" s="2" t="s">
        <v>475</v>
      </c>
    </row>
    <row r="69" spans="2:36" ht="14.25" customHeight="1">
      <c r="B69" s="712" t="s">
        <v>476</v>
      </c>
      <c r="C69" s="712"/>
      <c r="D69" s="712"/>
      <c r="E69" s="712"/>
      <c r="F69" s="712"/>
      <c r="G69" s="712"/>
      <c r="H69" s="712"/>
      <c r="I69" s="712"/>
      <c r="J69" s="712"/>
      <c r="K69" s="712"/>
      <c r="L69" s="712"/>
      <c r="M69" s="712"/>
      <c r="N69" s="712"/>
      <c r="O69" s="712"/>
      <c r="P69" s="712"/>
      <c r="Q69" s="712"/>
      <c r="R69" s="709" t="str">
        <f>J63</f>
        <v>○○保全の会</v>
      </c>
      <c r="S69" s="709"/>
      <c r="T69" s="709"/>
      <c r="U69" s="709"/>
      <c r="V69" s="709"/>
      <c r="W69" s="709"/>
      <c r="X69" s="709"/>
      <c r="Y69" s="709"/>
      <c r="Z69" s="709"/>
      <c r="AA69" s="709"/>
      <c r="AB69" s="709"/>
      <c r="AC69" s="709"/>
      <c r="AD69" s="709"/>
      <c r="AE69" s="709"/>
      <c r="AF69" s="709"/>
      <c r="AG69" s="709"/>
      <c r="AH69" s="709"/>
      <c r="AI69" s="1"/>
    </row>
    <row r="70" spans="2:36" ht="14.25" customHeight="1">
      <c r="B70" s="710" t="s">
        <v>477</v>
      </c>
      <c r="C70" s="710"/>
      <c r="D70" s="710"/>
      <c r="E70" s="710"/>
      <c r="F70" s="710"/>
      <c r="G70" s="710"/>
      <c r="H70" s="710"/>
      <c r="I70" s="710"/>
      <c r="J70" s="710"/>
      <c r="K70" s="710"/>
      <c r="L70" s="710"/>
      <c r="M70" s="710"/>
      <c r="N70" s="710"/>
      <c r="O70" s="710"/>
      <c r="P70" s="710"/>
      <c r="Q70" s="710"/>
      <c r="R70" s="710"/>
      <c r="S70" s="710"/>
      <c r="T70" s="710"/>
      <c r="U70" s="710"/>
      <c r="V70" s="710"/>
      <c r="W70" s="710"/>
      <c r="X70" s="710"/>
      <c r="Y70" s="710"/>
      <c r="Z70" s="710"/>
      <c r="AA70" s="710"/>
      <c r="AB70" s="710"/>
      <c r="AC70" s="710"/>
      <c r="AD70" s="710"/>
      <c r="AE70" s="710"/>
      <c r="AF70" s="710"/>
      <c r="AG70" s="710"/>
      <c r="AH70" s="710"/>
      <c r="AI70" s="1"/>
    </row>
    <row r="71" spans="2:36" ht="14.25" customHeight="1"/>
    <row r="72" spans="2:36" ht="14.25" customHeight="1">
      <c r="B72" s="710" t="s">
        <v>20</v>
      </c>
      <c r="C72" s="710"/>
      <c r="D72" s="710"/>
      <c r="E72" s="710"/>
      <c r="F72" s="710"/>
      <c r="G72" s="710"/>
      <c r="H72" s="710"/>
      <c r="I72" s="710"/>
      <c r="J72" s="710"/>
      <c r="K72" s="710"/>
      <c r="L72" s="710"/>
      <c r="M72" s="710"/>
      <c r="N72" s="710"/>
      <c r="O72" s="710"/>
      <c r="P72" s="710"/>
      <c r="Q72" s="710"/>
      <c r="R72" s="710"/>
      <c r="S72" s="710"/>
      <c r="T72" s="710"/>
      <c r="U72" s="710"/>
      <c r="V72" s="710"/>
      <c r="W72" s="710"/>
      <c r="X72" s="710"/>
      <c r="Y72" s="710"/>
      <c r="Z72" s="710"/>
      <c r="AA72" s="710"/>
      <c r="AB72" s="710"/>
      <c r="AC72" s="710"/>
      <c r="AD72" s="710"/>
      <c r="AE72" s="710"/>
      <c r="AF72" s="710"/>
      <c r="AG72" s="710"/>
      <c r="AH72" s="710"/>
      <c r="AI72" s="1"/>
      <c r="AJ72" s="2" t="s">
        <v>26</v>
      </c>
    </row>
    <row r="73" spans="2:36" ht="14.25" customHeight="1">
      <c r="B73" s="710" t="s">
        <v>478</v>
      </c>
      <c r="C73" s="710"/>
      <c r="D73" s="710"/>
      <c r="E73" s="710"/>
      <c r="F73" s="710"/>
      <c r="G73" s="710"/>
      <c r="H73" s="710"/>
      <c r="I73" s="710"/>
      <c r="J73" s="710"/>
      <c r="K73" s="710"/>
      <c r="L73" s="710"/>
      <c r="M73" s="710"/>
      <c r="N73" s="710"/>
      <c r="O73" s="710"/>
      <c r="P73" s="710"/>
      <c r="Q73" s="710"/>
      <c r="R73" s="710"/>
      <c r="S73" s="710"/>
      <c r="T73" s="710"/>
      <c r="U73" s="710"/>
      <c r="V73" s="710"/>
      <c r="W73" s="710"/>
      <c r="X73" s="710"/>
      <c r="Y73" s="710"/>
      <c r="Z73" s="710"/>
      <c r="AA73" s="710"/>
      <c r="AB73" s="710"/>
      <c r="AC73" s="710"/>
      <c r="AD73" s="710"/>
      <c r="AE73" s="710"/>
      <c r="AF73" s="710"/>
      <c r="AG73" s="710"/>
      <c r="AH73" s="710"/>
      <c r="AI73" s="1"/>
    </row>
    <row r="74" spans="2:36" ht="14.25" customHeight="1">
      <c r="B74" s="1" t="s">
        <v>424</v>
      </c>
      <c r="G74" s="722" t="s">
        <v>725</v>
      </c>
      <c r="H74" s="722"/>
      <c r="I74" s="722"/>
      <c r="J74" s="711"/>
      <c r="K74" s="711"/>
      <c r="L74" s="711"/>
      <c r="M74" s="711"/>
      <c r="N74" s="711"/>
      <c r="O74" s="711"/>
      <c r="P74" s="711"/>
      <c r="Q74" s="711"/>
      <c r="R74" s="711"/>
      <c r="S74" s="711"/>
      <c r="T74" s="711"/>
      <c r="U74" s="711"/>
      <c r="V74" s="711"/>
      <c r="W74" s="711"/>
      <c r="X74" s="711"/>
      <c r="Y74" s="711"/>
      <c r="Z74" s="711"/>
      <c r="AA74" s="711"/>
      <c r="AB74" s="711"/>
      <c r="AC74" s="711"/>
      <c r="AD74" s="711"/>
      <c r="AE74" s="711"/>
      <c r="AF74" s="711"/>
      <c r="AG74" s="711"/>
      <c r="AH74" s="711"/>
      <c r="AI74" s="34"/>
    </row>
    <row r="75" spans="2:36" ht="14.25" customHeight="1">
      <c r="B75" s="1" t="s">
        <v>425</v>
      </c>
      <c r="G75" s="732"/>
      <c r="H75" s="732"/>
      <c r="I75" s="732"/>
      <c r="J75" s="732"/>
      <c r="K75" s="2" t="s">
        <v>21</v>
      </c>
    </row>
    <row r="76" spans="2:36" ht="14.25" customHeight="1">
      <c r="B76" s="710" t="s">
        <v>479</v>
      </c>
      <c r="C76" s="710"/>
      <c r="D76" s="710"/>
      <c r="E76" s="710"/>
      <c r="F76" s="710"/>
      <c r="G76" s="710"/>
      <c r="H76" s="710"/>
      <c r="I76" s="710"/>
      <c r="J76" s="710"/>
      <c r="K76" s="710"/>
      <c r="L76" s="710"/>
      <c r="M76" s="710"/>
      <c r="N76" s="710"/>
      <c r="O76" s="710"/>
      <c r="P76" s="710"/>
      <c r="Q76" s="710"/>
      <c r="R76" s="710"/>
      <c r="S76" s="710"/>
      <c r="T76" s="710"/>
      <c r="U76" s="710"/>
      <c r="V76" s="710"/>
      <c r="W76" s="710"/>
      <c r="X76" s="710"/>
      <c r="Y76" s="710"/>
      <c r="Z76" s="710"/>
      <c r="AA76" s="710"/>
      <c r="AB76" s="710"/>
      <c r="AC76" s="710"/>
      <c r="AD76" s="710"/>
      <c r="AE76" s="710"/>
      <c r="AF76" s="710"/>
      <c r="AG76" s="710"/>
      <c r="AH76" s="710"/>
      <c r="AI76" s="1"/>
    </row>
    <row r="77" spans="2:36" ht="14.25" customHeight="1">
      <c r="B77" s="710" t="s">
        <v>480</v>
      </c>
      <c r="C77" s="710"/>
      <c r="D77" s="710"/>
      <c r="E77" s="710"/>
      <c r="F77" s="710"/>
      <c r="G77" s="710"/>
      <c r="H77" s="710"/>
      <c r="I77" s="710"/>
      <c r="J77" s="710"/>
      <c r="K77" s="710"/>
      <c r="L77" s="710"/>
      <c r="M77" s="710"/>
      <c r="N77" s="710"/>
      <c r="O77" s="710"/>
      <c r="P77" s="710"/>
      <c r="Q77" s="710"/>
      <c r="R77" s="710"/>
      <c r="S77" s="710"/>
      <c r="T77" s="710"/>
      <c r="U77" s="710"/>
      <c r="V77" s="710"/>
      <c r="W77" s="710"/>
      <c r="X77" s="710"/>
      <c r="Y77" s="710"/>
      <c r="Z77" s="710"/>
      <c r="AA77" s="710"/>
      <c r="AB77" s="710"/>
      <c r="AC77" s="710"/>
      <c r="AD77" s="710"/>
      <c r="AE77" s="710"/>
      <c r="AF77" s="710"/>
      <c r="AG77" s="710"/>
      <c r="AH77" s="710"/>
      <c r="AI77" s="1"/>
    </row>
    <row r="78" spans="2:36" ht="14.25" customHeight="1">
      <c r="D78" s="710" t="s">
        <v>481</v>
      </c>
      <c r="E78" s="710"/>
      <c r="F78" s="710"/>
      <c r="G78" s="710"/>
      <c r="H78" s="710"/>
      <c r="I78" s="710"/>
      <c r="J78" s="710"/>
      <c r="K78" s="710"/>
      <c r="L78" s="710"/>
      <c r="M78" s="710"/>
      <c r="N78" s="710"/>
      <c r="O78" s="710"/>
      <c r="P78" s="710"/>
      <c r="Q78" s="710"/>
      <c r="R78" s="710"/>
      <c r="S78" s="710"/>
      <c r="T78" s="710"/>
      <c r="U78" s="710"/>
      <c r="V78" s="710"/>
      <c r="W78" s="710"/>
      <c r="X78" s="710"/>
      <c r="Y78" s="710"/>
      <c r="Z78" s="710"/>
      <c r="AA78" s="710"/>
      <c r="AB78" s="710"/>
      <c r="AC78" s="710"/>
      <c r="AD78" s="710"/>
      <c r="AE78" s="710"/>
      <c r="AF78" s="710"/>
      <c r="AG78" s="710"/>
      <c r="AH78" s="710"/>
    </row>
    <row r="79" spans="2:36" ht="14.25" customHeight="1"/>
    <row r="80" spans="2:36" ht="14.25" customHeight="1">
      <c r="B80" s="710" t="s">
        <v>19</v>
      </c>
      <c r="C80" s="710"/>
      <c r="D80" s="710"/>
      <c r="E80" s="710"/>
      <c r="F80" s="710"/>
      <c r="G80" s="710"/>
      <c r="H80" s="710"/>
      <c r="I80" s="710"/>
      <c r="J80" s="710"/>
      <c r="K80" s="710"/>
      <c r="L80" s="710"/>
      <c r="M80" s="710"/>
      <c r="N80" s="710"/>
      <c r="O80" s="710"/>
      <c r="P80" s="710"/>
      <c r="Q80" s="710"/>
      <c r="R80" s="710"/>
      <c r="S80" s="710"/>
      <c r="T80" s="710"/>
      <c r="U80" s="710"/>
      <c r="V80" s="710"/>
      <c r="W80" s="710"/>
      <c r="X80" s="710"/>
      <c r="Y80" s="710"/>
      <c r="Z80" s="710"/>
      <c r="AA80" s="710"/>
      <c r="AB80" s="710"/>
      <c r="AC80" s="710"/>
      <c r="AD80" s="710"/>
      <c r="AE80" s="710"/>
      <c r="AF80" s="710"/>
      <c r="AG80" s="710"/>
      <c r="AH80" s="710"/>
      <c r="AI80" s="1"/>
    </row>
    <row r="81" spans="2:38" ht="14.25" customHeight="1">
      <c r="B81" s="2" t="s">
        <v>482</v>
      </c>
      <c r="T81" s="1"/>
      <c r="U81" s="14" t="s">
        <v>460</v>
      </c>
      <c r="V81" s="14"/>
      <c r="W81" s="714">
        <v>10</v>
      </c>
      <c r="X81" s="714"/>
      <c r="Y81" s="14" t="s">
        <v>0</v>
      </c>
      <c r="Z81" s="261">
        <v>3</v>
      </c>
      <c r="AA81" s="14" t="s">
        <v>1</v>
      </c>
      <c r="AB81" s="714">
        <v>31</v>
      </c>
      <c r="AC81" s="714"/>
      <c r="AD81" s="2" t="s">
        <v>483</v>
      </c>
      <c r="AE81" s="5"/>
      <c r="AF81" s="5"/>
      <c r="AG81" s="5"/>
      <c r="AH81" s="5"/>
      <c r="AI81" s="5"/>
    </row>
    <row r="82" spans="2:38" ht="14.25" customHeight="1"/>
    <row r="83" spans="2:38" ht="14.25" customHeight="1">
      <c r="B83" s="2" t="s">
        <v>484</v>
      </c>
    </row>
    <row r="84" spans="2:38" ht="14.25" customHeight="1">
      <c r="B84" s="2" t="s">
        <v>485</v>
      </c>
      <c r="F84" s="714" t="str">
        <f>J63</f>
        <v>○○保全の会</v>
      </c>
      <c r="G84" s="714"/>
      <c r="H84" s="714"/>
      <c r="I84" s="714"/>
      <c r="J84" s="714"/>
      <c r="K84" s="714"/>
      <c r="L84" s="714"/>
      <c r="M84" s="714"/>
      <c r="N84" s="714"/>
      <c r="O84" s="714"/>
      <c r="P84" s="714"/>
      <c r="Q84" s="714"/>
      <c r="R84" s="2" t="s">
        <v>487</v>
      </c>
    </row>
    <row r="85" spans="2:38" ht="14.25" customHeight="1">
      <c r="C85" s="2" t="s">
        <v>486</v>
      </c>
    </row>
    <row r="86" spans="2:38" ht="14.25" customHeight="1">
      <c r="B86" s="2">
        <v>2</v>
      </c>
      <c r="C86" s="714" t="str">
        <f>F84</f>
        <v>○○保全の会</v>
      </c>
      <c r="D86" s="714"/>
      <c r="E86" s="714"/>
      <c r="F86" s="714"/>
      <c r="G86" s="714"/>
      <c r="H86" s="714"/>
      <c r="I86" s="714"/>
      <c r="J86" s="714"/>
      <c r="K86" s="714"/>
      <c r="L86" s="714"/>
      <c r="M86" s="714"/>
      <c r="N86" s="714"/>
      <c r="O86" s="2" t="s">
        <v>488</v>
      </c>
    </row>
    <row r="87" spans="2:38" ht="14.25" customHeight="1">
      <c r="C87" s="2" t="s">
        <v>489</v>
      </c>
      <c r="AL87" s="2" t="s">
        <v>235</v>
      </c>
    </row>
    <row r="88" spans="2:38" ht="14.25" customHeight="1">
      <c r="C88" s="2" t="s">
        <v>490</v>
      </c>
    </row>
    <row r="89" spans="2:38" ht="14.25" customHeight="1">
      <c r="C89" s="2" t="s">
        <v>491</v>
      </c>
    </row>
    <row r="90" spans="2:38" ht="14.25" customHeight="1">
      <c r="C90" s="2" t="s">
        <v>492</v>
      </c>
    </row>
    <row r="91" spans="2:38" ht="14.25" customHeight="1">
      <c r="B91" s="2">
        <v>3</v>
      </c>
      <c r="C91" s="2" t="s">
        <v>495</v>
      </c>
    </row>
    <row r="92" spans="2:38" ht="14.25" customHeight="1">
      <c r="C92" s="2" t="s">
        <v>496</v>
      </c>
    </row>
    <row r="93" spans="2:38" ht="14.25" customHeight="1"/>
    <row r="94" spans="2:38" ht="14.25" customHeight="1">
      <c r="B94" s="710" t="s">
        <v>22</v>
      </c>
      <c r="C94" s="710"/>
      <c r="D94" s="710"/>
      <c r="E94" s="710"/>
      <c r="F94" s="710"/>
      <c r="G94" s="710"/>
      <c r="H94" s="710"/>
      <c r="I94" s="710"/>
      <c r="J94" s="710"/>
      <c r="K94" s="710"/>
      <c r="L94" s="710"/>
      <c r="M94" s="710"/>
      <c r="N94" s="710"/>
      <c r="O94" s="710"/>
      <c r="P94" s="710"/>
      <c r="Q94" s="710"/>
      <c r="R94" s="710"/>
      <c r="S94" s="710"/>
      <c r="T94" s="710"/>
      <c r="U94" s="710"/>
      <c r="V94" s="710"/>
      <c r="W94" s="710"/>
      <c r="X94" s="710"/>
      <c r="Y94" s="710"/>
      <c r="Z94" s="710"/>
      <c r="AA94" s="710"/>
      <c r="AB94" s="710"/>
      <c r="AC94" s="710"/>
      <c r="AD94" s="710"/>
      <c r="AE94" s="710"/>
      <c r="AF94" s="710"/>
      <c r="AG94" s="710"/>
      <c r="AH94" s="710"/>
      <c r="AI94" s="1"/>
    </row>
    <row r="95" spans="2:38" ht="14.25" customHeight="1">
      <c r="B95" s="710" t="s">
        <v>493</v>
      </c>
      <c r="C95" s="710"/>
      <c r="D95" s="710"/>
      <c r="E95" s="710"/>
      <c r="F95" s="710"/>
      <c r="G95" s="710"/>
      <c r="H95" s="710"/>
      <c r="I95" s="710"/>
      <c r="J95" s="710"/>
      <c r="K95" s="710"/>
      <c r="L95" s="710"/>
      <c r="M95" s="710"/>
      <c r="N95" s="710"/>
      <c r="O95" s="710"/>
      <c r="P95" s="710"/>
      <c r="Q95" s="710"/>
      <c r="R95" s="710"/>
      <c r="S95" s="710"/>
      <c r="T95" s="710"/>
      <c r="U95" s="710"/>
      <c r="V95" s="710"/>
      <c r="W95" s="710"/>
      <c r="X95" s="710"/>
      <c r="Y95" s="710"/>
      <c r="Z95" s="710"/>
      <c r="AA95" s="710"/>
      <c r="AB95" s="710"/>
      <c r="AC95" s="710"/>
      <c r="AD95" s="710"/>
      <c r="AE95" s="710"/>
      <c r="AF95" s="710"/>
      <c r="AG95" s="710"/>
      <c r="AH95" s="710"/>
      <c r="AI95" s="1"/>
    </row>
    <row r="96" spans="2:38" ht="14.25" customHeight="1">
      <c r="B96" s="710" t="s">
        <v>494</v>
      </c>
      <c r="C96" s="710"/>
      <c r="D96" s="710"/>
      <c r="E96" s="710"/>
      <c r="F96" s="710"/>
      <c r="G96" s="710"/>
      <c r="H96" s="710"/>
      <c r="I96" s="710"/>
      <c r="J96" s="710"/>
      <c r="K96" s="710"/>
      <c r="L96" s="710"/>
      <c r="M96" s="710"/>
      <c r="N96" s="710"/>
      <c r="O96" s="710"/>
      <c r="P96" s="710"/>
      <c r="Q96" s="710"/>
      <c r="R96" s="710"/>
      <c r="S96" s="710"/>
      <c r="T96" s="710"/>
      <c r="U96" s="710"/>
      <c r="V96" s="710"/>
      <c r="W96" s="710"/>
      <c r="X96" s="710"/>
      <c r="Y96" s="710"/>
      <c r="Z96" s="710"/>
      <c r="AA96" s="710"/>
      <c r="AB96" s="710"/>
      <c r="AC96" s="710"/>
      <c r="AD96" s="710"/>
      <c r="AE96" s="710"/>
      <c r="AF96" s="710"/>
      <c r="AG96" s="710"/>
      <c r="AH96" s="710"/>
      <c r="AI96" s="1"/>
    </row>
    <row r="97" spans="1:55" ht="14.25" customHeight="1"/>
    <row r="98" spans="1:55" ht="14.25" customHeight="1">
      <c r="B98" s="710" t="s">
        <v>23</v>
      </c>
      <c r="C98" s="710"/>
      <c r="D98" s="710"/>
      <c r="E98" s="710"/>
      <c r="F98" s="710"/>
      <c r="G98" s="710"/>
      <c r="H98" s="710"/>
      <c r="I98" s="710"/>
      <c r="J98" s="710"/>
      <c r="K98" s="710"/>
      <c r="L98" s="710"/>
      <c r="M98" s="710"/>
      <c r="N98" s="710"/>
      <c r="O98" s="710"/>
      <c r="P98" s="710"/>
      <c r="Q98" s="710"/>
      <c r="R98" s="710"/>
      <c r="S98" s="710"/>
      <c r="T98" s="710"/>
      <c r="U98" s="710"/>
      <c r="V98" s="710"/>
      <c r="W98" s="710"/>
      <c r="X98" s="710"/>
      <c r="Y98" s="710"/>
      <c r="Z98" s="710"/>
      <c r="AA98" s="710"/>
      <c r="AB98" s="710"/>
      <c r="AC98" s="710"/>
      <c r="AD98" s="710"/>
      <c r="AE98" s="710"/>
      <c r="AF98" s="710"/>
      <c r="AG98" s="710"/>
      <c r="AH98" s="710"/>
      <c r="AI98" s="1"/>
    </row>
    <row r="99" spans="1:55" ht="14.25" customHeight="1">
      <c r="B99" s="1" t="s">
        <v>497</v>
      </c>
      <c r="C99" s="1"/>
      <c r="D99" s="1"/>
      <c r="E99" s="1"/>
      <c r="F99" s="1"/>
      <c r="G99" s="1"/>
      <c r="H99" s="1"/>
      <c r="I99" s="1"/>
      <c r="J99" s="1"/>
      <c r="K99" s="1"/>
      <c r="L99" s="1"/>
      <c r="M99" s="1"/>
      <c r="N99" s="1"/>
      <c r="O99" s="1"/>
      <c r="P99" s="1"/>
      <c r="Q99" s="1"/>
      <c r="R99" s="1"/>
      <c r="S99" s="1"/>
      <c r="T99" s="1"/>
      <c r="U99" s="1"/>
      <c r="V99" s="714" t="str">
        <f>C86</f>
        <v>○○保全の会</v>
      </c>
      <c r="W99" s="714"/>
      <c r="X99" s="714"/>
      <c r="Y99" s="714"/>
      <c r="Z99" s="714"/>
      <c r="AA99" s="714"/>
      <c r="AB99" s="714"/>
      <c r="AC99" s="714"/>
      <c r="AD99" s="714"/>
      <c r="AE99" s="714"/>
      <c r="AF99" s="714"/>
      <c r="AG99" s="714"/>
      <c r="AH99" s="1"/>
      <c r="AI99" s="1"/>
    </row>
    <row r="100" spans="1:55" ht="14.25" customHeight="1">
      <c r="B100" s="1"/>
      <c r="C100" s="710" t="s">
        <v>498</v>
      </c>
      <c r="D100" s="710"/>
      <c r="E100" s="710"/>
      <c r="F100" s="710"/>
      <c r="G100" s="710"/>
      <c r="H100" s="710"/>
      <c r="I100" s="710"/>
      <c r="J100" s="710"/>
      <c r="K100" s="710"/>
      <c r="L100" s="710"/>
      <c r="M100" s="710"/>
      <c r="N100" s="710"/>
      <c r="O100" s="710"/>
      <c r="P100" s="710"/>
      <c r="Q100" s="710"/>
      <c r="R100" s="710"/>
      <c r="S100" s="710"/>
      <c r="T100" s="710"/>
      <c r="U100" s="710"/>
      <c r="V100" s="710"/>
      <c r="W100" s="710"/>
      <c r="X100" s="710"/>
      <c r="Y100" s="710"/>
      <c r="Z100" s="710"/>
      <c r="AA100" s="710"/>
      <c r="AB100" s="710"/>
      <c r="AC100" s="710"/>
      <c r="AD100" s="710"/>
      <c r="AE100" s="710"/>
      <c r="AF100" s="710"/>
      <c r="AG100" s="710"/>
      <c r="AH100" s="1"/>
      <c r="AI100" s="1"/>
    </row>
    <row r="101" spans="1:55" ht="14.25" customHeight="1">
      <c r="B101" s="2" t="s">
        <v>499</v>
      </c>
      <c r="AA101" s="714" t="str">
        <f>V99</f>
        <v>○○保全の会</v>
      </c>
      <c r="AB101" s="714"/>
      <c r="AC101" s="714"/>
      <c r="AD101" s="714"/>
      <c r="AE101" s="714"/>
      <c r="AF101" s="714"/>
      <c r="AG101" s="714"/>
      <c r="AH101" s="714"/>
      <c r="AI101" s="1"/>
    </row>
    <row r="102" spans="1:55" ht="14.25" customHeight="1">
      <c r="B102" s="710" t="s">
        <v>500</v>
      </c>
      <c r="C102" s="710"/>
      <c r="D102" s="710"/>
      <c r="E102" s="710"/>
      <c r="F102" s="710"/>
      <c r="G102" s="710"/>
      <c r="H102" s="710"/>
      <c r="I102" s="710"/>
      <c r="J102" s="710"/>
      <c r="K102" s="710"/>
      <c r="L102" s="710"/>
      <c r="M102" s="710"/>
      <c r="N102" s="710"/>
      <c r="O102" s="710"/>
      <c r="P102" s="710"/>
      <c r="Q102" s="710"/>
      <c r="R102" s="710"/>
      <c r="S102" s="710"/>
      <c r="T102" s="710"/>
      <c r="U102" s="710"/>
      <c r="V102" s="710"/>
      <c r="W102" s="710"/>
      <c r="X102" s="710"/>
      <c r="Y102" s="710"/>
      <c r="Z102" s="710"/>
      <c r="AA102" s="710"/>
      <c r="AB102" s="710"/>
      <c r="AC102" s="710"/>
      <c r="AD102" s="710"/>
      <c r="AE102" s="710"/>
      <c r="AF102" s="710"/>
      <c r="AG102" s="710"/>
      <c r="AH102" s="710"/>
      <c r="AI102" s="1"/>
    </row>
    <row r="103" spans="1:55" ht="14.25" customHeight="1">
      <c r="AJ103" s="2" t="s">
        <v>47</v>
      </c>
    </row>
    <row r="104" spans="1:55" ht="14.25" customHeight="1">
      <c r="B104" s="2" t="s">
        <v>502</v>
      </c>
      <c r="N104" s="714" t="str">
        <f>V99</f>
        <v>○○保全の会</v>
      </c>
      <c r="O104" s="714"/>
      <c r="P104" s="714"/>
      <c r="Q104" s="714"/>
      <c r="R104" s="714"/>
      <c r="S104" s="714"/>
      <c r="T104" s="714"/>
      <c r="U104" s="714"/>
      <c r="V104" s="714"/>
      <c r="W104" s="714"/>
      <c r="X104" s="714"/>
      <c r="Y104" s="714"/>
      <c r="Z104" s="714"/>
      <c r="AA104" s="714"/>
      <c r="AB104" s="2" t="s">
        <v>503</v>
      </c>
      <c r="AI104" s="1"/>
    </row>
    <row r="105" spans="1:55" ht="14.25" customHeight="1">
      <c r="B105" s="716" t="s">
        <v>501</v>
      </c>
      <c r="C105" s="716"/>
      <c r="D105" s="716"/>
      <c r="E105" s="716"/>
      <c r="F105" s="716"/>
      <c r="G105" s="716"/>
      <c r="H105" s="716"/>
      <c r="I105" s="716"/>
      <c r="J105" s="716"/>
      <c r="K105" s="716"/>
      <c r="L105" s="716"/>
      <c r="M105" s="716"/>
      <c r="N105" s="716"/>
      <c r="O105" s="716"/>
      <c r="P105" s="716"/>
      <c r="Q105" s="716"/>
      <c r="R105" s="716"/>
      <c r="S105" s="716"/>
      <c r="T105" s="716"/>
      <c r="U105" s="716"/>
      <c r="V105" s="716"/>
      <c r="W105" s="716"/>
      <c r="X105" s="716"/>
      <c r="Y105" s="716"/>
      <c r="Z105" s="716"/>
      <c r="AA105" s="716"/>
      <c r="AB105" s="716"/>
      <c r="AC105" s="716"/>
      <c r="AD105" s="716"/>
      <c r="AE105" s="716"/>
      <c r="AF105" s="716"/>
      <c r="AG105" s="716"/>
      <c r="AH105" s="716"/>
    </row>
    <row r="106" spans="1:55" ht="14.25" customHeight="1">
      <c r="B106" s="5"/>
      <c r="C106" s="5"/>
      <c r="D106" s="5"/>
      <c r="E106" s="5"/>
      <c r="F106" s="5"/>
      <c r="G106" s="5"/>
      <c r="H106" s="5"/>
      <c r="I106" s="5"/>
      <c r="J106" s="5"/>
      <c r="K106" s="5"/>
      <c r="L106" s="5"/>
      <c r="X106" s="712" t="s">
        <v>460</v>
      </c>
      <c r="Y106" s="712"/>
      <c r="Z106" s="712"/>
      <c r="AA106" s="712"/>
      <c r="AB106" s="2" t="s">
        <v>0</v>
      </c>
      <c r="AC106" s="712"/>
      <c r="AD106" s="712"/>
      <c r="AE106" s="2" t="s">
        <v>24</v>
      </c>
      <c r="AF106" s="712"/>
      <c r="AG106" s="712"/>
      <c r="AH106" s="2" t="s">
        <v>2</v>
      </c>
    </row>
    <row r="107" spans="1:55" ht="14.25" customHeight="1"/>
    <row r="108" spans="1:55" ht="14.25" customHeight="1">
      <c r="B108" s="715" t="s">
        <v>245</v>
      </c>
      <c r="C108" s="715"/>
      <c r="D108" s="715"/>
      <c r="E108" s="715"/>
      <c r="F108" s="709" t="str">
        <f>$J$6</f>
        <v>○○保全の会</v>
      </c>
      <c r="G108" s="709"/>
      <c r="H108" s="709"/>
      <c r="I108" s="709"/>
      <c r="J108" s="709"/>
      <c r="K108" s="709"/>
      <c r="L108" s="709"/>
      <c r="M108" s="709"/>
      <c r="N108" s="709"/>
      <c r="O108" s="709"/>
      <c r="P108" s="709"/>
      <c r="Q108" s="709"/>
      <c r="R108" s="709"/>
      <c r="S108" s="709"/>
      <c r="T108" s="709"/>
      <c r="U108" s="709"/>
    </row>
    <row r="109" spans="1:55" ht="14.25" customHeight="1">
      <c r="B109" s="715" t="s">
        <v>423</v>
      </c>
      <c r="C109" s="715"/>
      <c r="D109" s="715"/>
      <c r="E109" s="715"/>
      <c r="F109" s="730" t="s">
        <v>725</v>
      </c>
      <c r="G109" s="730"/>
      <c r="H109" s="730"/>
      <c r="I109" s="729" t="str">
        <f>I52</f>
        <v>○〇市〇〇町大字○○　○○番地、○○番地</v>
      </c>
      <c r="J109" s="729"/>
      <c r="K109" s="729"/>
      <c r="L109" s="729"/>
      <c r="M109" s="729"/>
      <c r="N109" s="729"/>
      <c r="O109" s="729"/>
      <c r="P109" s="729"/>
      <c r="Q109" s="729"/>
      <c r="R109" s="729"/>
      <c r="S109" s="729"/>
      <c r="T109" s="729"/>
      <c r="U109" s="729"/>
      <c r="V109" s="729"/>
      <c r="W109" s="729"/>
      <c r="X109" s="729"/>
      <c r="Y109" s="729"/>
      <c r="Z109" s="729"/>
      <c r="AA109" s="729"/>
      <c r="AB109" s="729"/>
      <c r="AC109" s="729"/>
      <c r="AD109" s="729"/>
      <c r="AE109" s="729"/>
      <c r="AF109" s="729"/>
      <c r="AG109" s="729"/>
      <c r="AJ109" s="2" t="s">
        <v>45</v>
      </c>
    </row>
    <row r="110" spans="1:55" ht="14.25" customHeight="1">
      <c r="B110" s="715" t="s">
        <v>244</v>
      </c>
      <c r="C110" s="715"/>
      <c r="D110" s="715"/>
      <c r="E110" s="715"/>
      <c r="F110" s="729" t="str">
        <f>F53</f>
        <v>○○○○</v>
      </c>
      <c r="G110" s="729"/>
      <c r="H110" s="729"/>
      <c r="I110" s="729"/>
      <c r="J110" s="729"/>
      <c r="K110" s="729"/>
      <c r="L110" s="729"/>
      <c r="M110" s="729"/>
      <c r="N110" s="729"/>
      <c r="O110" s="729"/>
      <c r="AJ110" s="2" t="s">
        <v>46</v>
      </c>
    </row>
    <row r="111" spans="1:55" customFormat="1" ht="14.25" customHeight="1">
      <c r="A111" s="5"/>
      <c r="B111" s="25"/>
      <c r="C111" s="25"/>
      <c r="D111" s="25"/>
      <c r="E111" s="25"/>
      <c r="F111" s="2"/>
      <c r="G111" s="2"/>
      <c r="H111" s="2"/>
      <c r="I111" s="2"/>
      <c r="J111" s="2"/>
      <c r="K111" s="2"/>
      <c r="L111" s="2"/>
      <c r="M111" s="2"/>
      <c r="N111" s="2"/>
      <c r="O111" s="2"/>
      <c r="P111" s="2"/>
      <c r="Q111" s="2"/>
      <c r="R111" s="2"/>
      <c r="S111" s="2"/>
      <c r="T111" s="2"/>
      <c r="U111" s="2"/>
      <c r="V111" s="2"/>
      <c r="W111" s="2"/>
      <c r="X111" s="2"/>
      <c r="Y111" s="2"/>
      <c r="Z111" s="2"/>
      <c r="AA111" s="2"/>
      <c r="AB111" s="2"/>
      <c r="AC111" s="2"/>
      <c r="AD111" s="2"/>
      <c r="AE111" s="2"/>
      <c r="AF111" s="2"/>
      <c r="AG111" s="2"/>
      <c r="AH111" s="2"/>
      <c r="AI111" s="2"/>
      <c r="AJ111" s="24"/>
      <c r="AK111" s="24"/>
      <c r="AL111" s="24"/>
      <c r="AM111" s="24"/>
      <c r="AN111" s="24"/>
      <c r="AO111" s="24"/>
      <c r="AP111" s="24"/>
      <c r="AQ111" s="24"/>
      <c r="AR111" s="24"/>
      <c r="AS111" s="24"/>
      <c r="AT111" s="24"/>
      <c r="AU111" s="24"/>
      <c r="AV111" s="24"/>
      <c r="AW111" s="24"/>
      <c r="AX111" s="24"/>
      <c r="AY111" s="24"/>
      <c r="AZ111" s="24"/>
      <c r="BA111" s="24"/>
      <c r="BB111" s="24"/>
      <c r="BC111" s="24"/>
    </row>
    <row r="112" spans="1:55" customFormat="1" ht="14.25" customHeight="1">
      <c r="A112" s="5"/>
      <c r="B112" s="24" t="s">
        <v>25</v>
      </c>
      <c r="C112" s="24"/>
      <c r="D112" s="24"/>
      <c r="E112" s="24"/>
      <c r="F112" s="2"/>
      <c r="G112" s="2"/>
      <c r="H112" s="2"/>
      <c r="I112" s="2"/>
      <c r="J112" s="2"/>
      <c r="K112" s="2"/>
      <c r="L112" s="2"/>
      <c r="M112" s="2"/>
      <c r="N112" s="2"/>
      <c r="O112" s="2"/>
      <c r="P112" s="2"/>
      <c r="Q112" s="2"/>
      <c r="R112" s="2"/>
      <c r="S112" s="2"/>
      <c r="T112" s="2"/>
      <c r="U112" s="2"/>
      <c r="V112" s="2"/>
      <c r="W112" s="2"/>
      <c r="X112" s="2"/>
      <c r="Y112" s="2"/>
      <c r="Z112" s="2"/>
      <c r="AA112" s="2"/>
      <c r="AB112" s="2"/>
      <c r="AC112" s="2"/>
      <c r="AD112" s="2"/>
      <c r="AE112" s="2"/>
      <c r="AF112" s="2"/>
      <c r="AG112" s="2"/>
      <c r="AH112" s="2"/>
      <c r="AI112" s="2"/>
      <c r="AJ112" s="24"/>
      <c r="AK112" s="24"/>
      <c r="AL112" s="24"/>
      <c r="AM112" s="24"/>
      <c r="AN112" s="24"/>
      <c r="AO112" s="24"/>
      <c r="AP112" s="24"/>
      <c r="AQ112" s="24"/>
      <c r="AR112" s="24"/>
      <c r="AS112" s="24"/>
      <c r="AT112" s="24"/>
      <c r="AU112" s="24"/>
      <c r="AV112" s="24"/>
      <c r="AW112" s="24"/>
      <c r="AX112" s="24"/>
      <c r="AY112" s="24"/>
      <c r="AZ112" s="24"/>
      <c r="BA112" s="24"/>
      <c r="BB112" s="24"/>
      <c r="BC112" s="24"/>
    </row>
    <row r="113" spans="1:51" ht="14.25" customHeight="1">
      <c r="B113" s="715" t="s">
        <v>423</v>
      </c>
      <c r="C113" s="715"/>
      <c r="D113" s="715"/>
      <c r="E113" s="715"/>
      <c r="F113" s="731"/>
      <c r="G113" s="731"/>
      <c r="H113" s="731"/>
      <c r="I113" s="731"/>
      <c r="J113" s="731"/>
      <c r="K113" s="731"/>
      <c r="L113" s="731"/>
      <c r="M113" s="731"/>
      <c r="N113" s="731"/>
      <c r="O113" s="731"/>
      <c r="P113" s="731"/>
      <c r="Q113" s="731"/>
      <c r="R113" s="731"/>
      <c r="S113" s="731"/>
      <c r="T113" s="731"/>
      <c r="U113" s="731"/>
      <c r="V113" s="731"/>
      <c r="W113" s="731"/>
      <c r="X113" s="731"/>
      <c r="Y113" s="731"/>
      <c r="Z113" s="731"/>
      <c r="AA113" s="731"/>
      <c r="AB113" s="731"/>
      <c r="AC113" s="731"/>
      <c r="AD113" s="731"/>
      <c r="AE113" s="731"/>
      <c r="AF113" s="731"/>
      <c r="AG113" s="731"/>
      <c r="AM113" s="713"/>
      <c r="AN113" s="713"/>
      <c r="AO113" s="713"/>
      <c r="AP113" s="713"/>
      <c r="AQ113" s="713"/>
      <c r="AR113" s="713"/>
      <c r="AS113" s="713"/>
      <c r="AT113" s="713"/>
      <c r="AU113" s="713"/>
      <c r="AV113" s="713"/>
      <c r="AW113" s="713"/>
      <c r="AX113" s="713"/>
      <c r="AY113" s="713"/>
    </row>
    <row r="114" spans="1:51" ht="14.25" customHeight="1">
      <c r="B114" s="715" t="s">
        <v>422</v>
      </c>
      <c r="C114" s="715"/>
      <c r="D114" s="715"/>
      <c r="E114" s="715"/>
      <c r="F114" s="727"/>
      <c r="G114" s="727"/>
      <c r="H114" s="727"/>
      <c r="I114" s="727"/>
      <c r="J114" s="727"/>
      <c r="K114" s="727"/>
      <c r="L114" s="727"/>
      <c r="M114" s="727"/>
      <c r="N114" s="727"/>
      <c r="O114" s="727"/>
      <c r="AM114" s="713"/>
      <c r="AN114" s="713"/>
      <c r="AO114" s="713"/>
      <c r="AP114" s="713"/>
      <c r="AQ114" s="713"/>
      <c r="AR114" s="713"/>
      <c r="AS114" s="713"/>
      <c r="AT114" s="713"/>
      <c r="AU114" s="713"/>
      <c r="AV114" s="713"/>
      <c r="AW114" s="713"/>
      <c r="AX114" s="713"/>
      <c r="AY114" s="713"/>
    </row>
    <row r="115" spans="1:51" ht="14.25" customHeight="1">
      <c r="A115"/>
      <c r="B115" s="35" t="s">
        <v>473</v>
      </c>
      <c r="C115" s="24"/>
      <c r="D115" s="24"/>
      <c r="E115" s="24"/>
      <c r="F115" s="24"/>
      <c r="G115" s="24"/>
      <c r="H115" s="24"/>
      <c r="I115" s="24"/>
      <c r="J115" s="24"/>
      <c r="K115" s="24"/>
      <c r="L115" s="24"/>
      <c r="M115" s="24"/>
      <c r="N115" s="24"/>
      <c r="O115" s="24"/>
      <c r="P115" s="24"/>
      <c r="Q115" s="24"/>
      <c r="R115" s="24"/>
      <c r="S115" s="24"/>
      <c r="T115" s="24"/>
      <c r="U115" s="24"/>
      <c r="V115" s="24"/>
      <c r="W115" s="24"/>
      <c r="X115" s="24"/>
      <c r="Y115" s="24"/>
      <c r="Z115" s="24"/>
      <c r="AA115" s="24"/>
      <c r="AB115" s="24"/>
      <c r="AC115" s="24"/>
      <c r="AD115" s="24"/>
      <c r="AE115" s="24"/>
      <c r="AF115" s="24"/>
      <c r="AG115" s="24"/>
      <c r="AH115" s="24"/>
      <c r="AI115" s="24"/>
    </row>
    <row r="116" spans="1:51" ht="14.25" customHeight="1">
      <c r="A116"/>
      <c r="B116" s="35"/>
      <c r="C116" s="24"/>
      <c r="D116" s="24"/>
      <c r="E116" s="24"/>
      <c r="F116" s="24"/>
      <c r="G116" s="24"/>
      <c r="H116" s="24"/>
      <c r="I116" s="24"/>
      <c r="J116" s="24"/>
      <c r="K116" s="24"/>
      <c r="L116" s="24"/>
      <c r="M116" s="24"/>
      <c r="N116" s="24"/>
      <c r="O116" s="24"/>
      <c r="P116" s="24"/>
      <c r="Q116" s="24"/>
      <c r="R116" s="24"/>
      <c r="S116" s="24"/>
      <c r="T116" s="24"/>
      <c r="U116" s="24"/>
      <c r="V116" s="24"/>
      <c r="W116" s="24"/>
      <c r="X116" s="24"/>
      <c r="Y116" s="24"/>
      <c r="Z116" s="24"/>
      <c r="AA116" s="24"/>
      <c r="AB116" s="24"/>
      <c r="AC116" s="24"/>
      <c r="AD116" s="24"/>
      <c r="AE116" s="24"/>
      <c r="AF116" s="24"/>
      <c r="AG116" s="24"/>
      <c r="AH116" s="24"/>
      <c r="AI116" s="24"/>
    </row>
    <row r="117" spans="1:51" ht="14.25" customHeight="1">
      <c r="B117" s="712" t="s">
        <v>472</v>
      </c>
      <c r="C117" s="712"/>
      <c r="D117" s="712"/>
      <c r="E117" s="712"/>
      <c r="F117" s="712"/>
      <c r="G117" s="712"/>
      <c r="H117" s="712"/>
      <c r="I117" s="712"/>
      <c r="J117" s="712"/>
      <c r="K117" s="712"/>
      <c r="L117" s="712"/>
      <c r="M117" s="712"/>
      <c r="N117" s="712"/>
      <c r="O117" s="712"/>
      <c r="P117" s="712"/>
      <c r="Q117" s="712"/>
      <c r="R117" s="712"/>
      <c r="S117" s="712"/>
      <c r="T117" s="712"/>
      <c r="U117" s="712"/>
      <c r="V117" s="712"/>
      <c r="W117" s="712"/>
      <c r="X117" s="712"/>
      <c r="Y117" s="712"/>
      <c r="Z117" s="712"/>
      <c r="AA117" s="712"/>
      <c r="AB117" s="712"/>
      <c r="AC117" s="712"/>
      <c r="AD117" s="712"/>
      <c r="AE117" s="712"/>
      <c r="AF117" s="712"/>
      <c r="AG117" s="712"/>
      <c r="AH117" s="712"/>
      <c r="AI117" s="14"/>
    </row>
    <row r="118" spans="1:51" ht="14.25" customHeight="1"/>
    <row r="119" spans="1:51" ht="14.25" customHeight="1">
      <c r="B119" s="710" t="s">
        <v>474</v>
      </c>
      <c r="C119" s="710"/>
      <c r="D119" s="710"/>
      <c r="E119" s="710"/>
      <c r="F119" s="710"/>
      <c r="G119" s="710"/>
      <c r="H119" s="710"/>
      <c r="I119" s="710"/>
      <c r="J119" s="710"/>
      <c r="K119" s="710"/>
      <c r="L119" s="710"/>
      <c r="M119" s="710"/>
      <c r="N119" s="710"/>
      <c r="O119" s="710"/>
      <c r="P119" s="710"/>
      <c r="Q119" s="710"/>
      <c r="R119" s="710"/>
      <c r="S119" s="710"/>
      <c r="T119" s="710"/>
      <c r="U119" s="710"/>
      <c r="V119" s="710"/>
      <c r="W119" s="710"/>
      <c r="X119" s="710"/>
      <c r="Y119" s="710"/>
      <c r="Z119" s="710"/>
      <c r="AA119" s="710"/>
      <c r="AB119" s="710"/>
      <c r="AC119" s="710"/>
      <c r="AD119" s="710"/>
      <c r="AE119" s="710"/>
      <c r="AF119" s="710"/>
      <c r="AG119" s="710"/>
      <c r="AH119" s="710"/>
      <c r="AI119" s="1"/>
    </row>
    <row r="120" spans="1:51" ht="14.25" customHeight="1">
      <c r="B120" s="1" t="s">
        <v>426</v>
      </c>
      <c r="C120" s="1"/>
      <c r="D120" s="1"/>
      <c r="E120" s="1"/>
      <c r="F120" s="1"/>
      <c r="G120" s="1"/>
      <c r="H120" s="1"/>
      <c r="I120" s="1"/>
      <c r="J120" s="721" t="str">
        <f>J63</f>
        <v>○○保全の会</v>
      </c>
      <c r="K120" s="721"/>
      <c r="L120" s="721"/>
      <c r="M120" s="721"/>
      <c r="N120" s="721"/>
      <c r="O120" s="721"/>
      <c r="P120" s="721"/>
      <c r="Q120" s="721"/>
      <c r="R120" s="721"/>
      <c r="S120" s="721"/>
      <c r="T120" s="721"/>
      <c r="U120" s="721"/>
      <c r="V120" s="721"/>
      <c r="W120" s="710" t="s">
        <v>15</v>
      </c>
      <c r="X120" s="710"/>
      <c r="Y120" s="710"/>
      <c r="Z120" s="710"/>
      <c r="AA120" s="710"/>
      <c r="AB120" s="710"/>
      <c r="AC120" s="710"/>
      <c r="AD120" s="710"/>
      <c r="AE120" s="710"/>
      <c r="AF120" s="710"/>
      <c r="AG120" s="710"/>
      <c r="AH120" s="710"/>
      <c r="AI120" s="1"/>
    </row>
    <row r="121" spans="1:51" ht="14.25" customHeight="1">
      <c r="B121" s="2" t="s">
        <v>16</v>
      </c>
    </row>
    <row r="122" spans="1:51" ht="14.25" customHeight="1">
      <c r="B122" s="712" t="s">
        <v>17</v>
      </c>
      <c r="C122" s="712"/>
      <c r="D122" s="712"/>
      <c r="E122" s="712"/>
      <c r="F122" s="712"/>
      <c r="G122" s="712"/>
      <c r="H122" s="712"/>
      <c r="I122" s="712"/>
      <c r="J122" s="712"/>
      <c r="K122" s="712"/>
      <c r="L122" s="712"/>
      <c r="M122" s="712"/>
      <c r="N122" s="712"/>
      <c r="O122" s="712"/>
      <c r="P122" s="712"/>
      <c r="Q122" s="712"/>
      <c r="R122" s="712"/>
      <c r="S122" s="712"/>
      <c r="T122" s="712"/>
      <c r="U122" s="712"/>
      <c r="V122" s="712"/>
      <c r="W122" s="712"/>
      <c r="X122" s="712"/>
      <c r="Y122" s="712"/>
      <c r="Z122" s="712"/>
      <c r="AA122" s="712"/>
      <c r="AB122" s="712"/>
      <c r="AC122" s="712"/>
      <c r="AD122" s="712"/>
      <c r="AE122" s="712"/>
      <c r="AF122" s="712"/>
      <c r="AG122" s="712"/>
    </row>
    <row r="123" spans="1:51" ht="14.25" customHeight="1"/>
    <row r="124" spans="1:51" ht="14.25" customHeight="1">
      <c r="B124" s="710" t="s">
        <v>18</v>
      </c>
      <c r="C124" s="710"/>
      <c r="D124" s="710"/>
      <c r="E124" s="710"/>
      <c r="F124" s="710"/>
      <c r="G124" s="710"/>
      <c r="H124" s="710"/>
      <c r="I124" s="710"/>
      <c r="J124" s="710"/>
      <c r="K124" s="710"/>
      <c r="L124" s="710"/>
      <c r="M124" s="710"/>
      <c r="N124" s="710"/>
      <c r="O124" s="710"/>
      <c r="P124" s="710"/>
      <c r="Q124" s="710"/>
      <c r="R124" s="710"/>
      <c r="S124" s="710"/>
      <c r="T124" s="710"/>
      <c r="U124" s="710"/>
      <c r="V124" s="710"/>
      <c r="W124" s="710"/>
      <c r="X124" s="710"/>
      <c r="Y124" s="710"/>
      <c r="Z124" s="710"/>
      <c r="AA124" s="710"/>
      <c r="AB124" s="710"/>
      <c r="AC124" s="710"/>
      <c r="AD124" s="710"/>
      <c r="AE124" s="710"/>
      <c r="AF124" s="710"/>
      <c r="AG124" s="710"/>
      <c r="AH124" s="710"/>
      <c r="AI124" s="1"/>
    </row>
    <row r="125" spans="1:51" ht="14.25" customHeight="1">
      <c r="B125" s="2" t="s">
        <v>475</v>
      </c>
      <c r="AJ125" s="2" t="s">
        <v>26</v>
      </c>
    </row>
    <row r="126" spans="1:51" ht="14.25" customHeight="1">
      <c r="B126" s="712" t="s">
        <v>476</v>
      </c>
      <c r="C126" s="712"/>
      <c r="D126" s="712"/>
      <c r="E126" s="712"/>
      <c r="F126" s="712"/>
      <c r="G126" s="712"/>
      <c r="H126" s="712"/>
      <c r="I126" s="712"/>
      <c r="J126" s="712"/>
      <c r="K126" s="712"/>
      <c r="L126" s="712"/>
      <c r="M126" s="712"/>
      <c r="N126" s="712"/>
      <c r="O126" s="712"/>
      <c r="P126" s="712"/>
      <c r="Q126" s="712"/>
      <c r="R126" s="709" t="str">
        <f>J120</f>
        <v>○○保全の会</v>
      </c>
      <c r="S126" s="709"/>
      <c r="T126" s="709"/>
      <c r="U126" s="709"/>
      <c r="V126" s="709"/>
      <c r="W126" s="709"/>
      <c r="X126" s="709"/>
      <c r="Y126" s="709"/>
      <c r="Z126" s="709"/>
      <c r="AA126" s="709"/>
      <c r="AB126" s="709"/>
      <c r="AC126" s="709"/>
      <c r="AD126" s="709"/>
      <c r="AE126" s="709"/>
      <c r="AF126" s="709"/>
      <c r="AG126" s="709"/>
      <c r="AH126" s="709"/>
      <c r="AI126" s="1"/>
    </row>
    <row r="127" spans="1:51" ht="14.25" customHeight="1">
      <c r="B127" s="710" t="s">
        <v>477</v>
      </c>
      <c r="C127" s="710"/>
      <c r="D127" s="710"/>
      <c r="E127" s="710"/>
      <c r="F127" s="710"/>
      <c r="G127" s="710"/>
      <c r="H127" s="710"/>
      <c r="I127" s="710"/>
      <c r="J127" s="710"/>
      <c r="K127" s="710"/>
      <c r="L127" s="710"/>
      <c r="M127" s="710"/>
      <c r="N127" s="710"/>
      <c r="O127" s="710"/>
      <c r="P127" s="710"/>
      <c r="Q127" s="710"/>
      <c r="R127" s="710"/>
      <c r="S127" s="710"/>
      <c r="T127" s="710"/>
      <c r="U127" s="710"/>
      <c r="V127" s="710"/>
      <c r="W127" s="710"/>
      <c r="X127" s="710"/>
      <c r="Y127" s="710"/>
      <c r="Z127" s="710"/>
      <c r="AA127" s="710"/>
      <c r="AB127" s="710"/>
      <c r="AC127" s="710"/>
      <c r="AD127" s="710"/>
      <c r="AE127" s="710"/>
      <c r="AF127" s="710"/>
      <c r="AG127" s="710"/>
      <c r="AH127" s="710"/>
      <c r="AI127" s="1"/>
    </row>
    <row r="128" spans="1:51" ht="14.25" customHeight="1"/>
    <row r="129" spans="2:38" ht="14.25" customHeight="1">
      <c r="B129" s="710" t="s">
        <v>20</v>
      </c>
      <c r="C129" s="710"/>
      <c r="D129" s="710"/>
      <c r="E129" s="710"/>
      <c r="F129" s="710"/>
      <c r="G129" s="710"/>
      <c r="H129" s="710"/>
      <c r="I129" s="710"/>
      <c r="J129" s="710"/>
      <c r="K129" s="710"/>
      <c r="L129" s="710"/>
      <c r="M129" s="710"/>
      <c r="N129" s="710"/>
      <c r="O129" s="710"/>
      <c r="P129" s="710"/>
      <c r="Q129" s="710"/>
      <c r="R129" s="710"/>
      <c r="S129" s="710"/>
      <c r="T129" s="710"/>
      <c r="U129" s="710"/>
      <c r="V129" s="710"/>
      <c r="W129" s="710"/>
      <c r="X129" s="710"/>
      <c r="Y129" s="710"/>
      <c r="Z129" s="710"/>
      <c r="AA129" s="710"/>
      <c r="AB129" s="710"/>
      <c r="AC129" s="710"/>
      <c r="AD129" s="710"/>
      <c r="AE129" s="710"/>
      <c r="AF129" s="710"/>
      <c r="AG129" s="710"/>
      <c r="AH129" s="710"/>
      <c r="AI129" s="1"/>
    </row>
    <row r="130" spans="2:38" ht="14.25" customHeight="1">
      <c r="B130" s="710" t="s">
        <v>478</v>
      </c>
      <c r="C130" s="710"/>
      <c r="D130" s="710"/>
      <c r="E130" s="710"/>
      <c r="F130" s="710"/>
      <c r="G130" s="710"/>
      <c r="H130" s="710"/>
      <c r="I130" s="710"/>
      <c r="J130" s="710"/>
      <c r="K130" s="710"/>
      <c r="L130" s="710"/>
      <c r="M130" s="710"/>
      <c r="N130" s="710"/>
      <c r="O130" s="710"/>
      <c r="P130" s="710"/>
      <c r="Q130" s="710"/>
      <c r="R130" s="710"/>
      <c r="S130" s="710"/>
      <c r="T130" s="710"/>
      <c r="U130" s="710"/>
      <c r="V130" s="710"/>
      <c r="W130" s="710"/>
      <c r="X130" s="710"/>
      <c r="Y130" s="710"/>
      <c r="Z130" s="710"/>
      <c r="AA130" s="710"/>
      <c r="AB130" s="710"/>
      <c r="AC130" s="710"/>
      <c r="AD130" s="710"/>
      <c r="AE130" s="710"/>
      <c r="AF130" s="710"/>
      <c r="AG130" s="710"/>
      <c r="AH130" s="710"/>
      <c r="AI130" s="1"/>
    </row>
    <row r="131" spans="2:38" ht="14.25" customHeight="1">
      <c r="B131" s="1" t="s">
        <v>424</v>
      </c>
      <c r="G131" s="722" t="s">
        <v>725</v>
      </c>
      <c r="H131" s="722"/>
      <c r="I131" s="722"/>
      <c r="J131" s="711"/>
      <c r="K131" s="711"/>
      <c r="L131" s="711"/>
      <c r="M131" s="711"/>
      <c r="N131" s="711"/>
      <c r="O131" s="711"/>
      <c r="P131" s="711"/>
      <c r="Q131" s="711"/>
      <c r="R131" s="711"/>
      <c r="S131" s="711"/>
      <c r="T131" s="711"/>
      <c r="U131" s="711"/>
      <c r="V131" s="711"/>
      <c r="W131" s="711"/>
      <c r="X131" s="711"/>
      <c r="Y131" s="711"/>
      <c r="Z131" s="711"/>
      <c r="AA131" s="711"/>
      <c r="AB131" s="711"/>
      <c r="AC131" s="711"/>
      <c r="AD131" s="711"/>
      <c r="AE131" s="711"/>
      <c r="AF131" s="711"/>
      <c r="AG131" s="711"/>
      <c r="AH131" s="711"/>
      <c r="AI131" s="34"/>
    </row>
    <row r="132" spans="2:38" ht="14.25" customHeight="1">
      <c r="B132" s="1" t="s">
        <v>425</v>
      </c>
      <c r="G132" s="732"/>
      <c r="H132" s="732"/>
      <c r="I132" s="732"/>
      <c r="J132" s="732"/>
      <c r="K132" s="2" t="s">
        <v>21</v>
      </c>
    </row>
    <row r="133" spans="2:38" ht="14.25" customHeight="1">
      <c r="B133" s="710" t="s">
        <v>479</v>
      </c>
      <c r="C133" s="710"/>
      <c r="D133" s="710"/>
      <c r="E133" s="710"/>
      <c r="F133" s="710"/>
      <c r="G133" s="710"/>
      <c r="H133" s="710"/>
      <c r="I133" s="710"/>
      <c r="J133" s="710"/>
      <c r="K133" s="710"/>
      <c r="L133" s="710"/>
      <c r="M133" s="710"/>
      <c r="N133" s="710"/>
      <c r="O133" s="710"/>
      <c r="P133" s="710"/>
      <c r="Q133" s="710"/>
      <c r="R133" s="710"/>
      <c r="S133" s="710"/>
      <c r="T133" s="710"/>
      <c r="U133" s="710"/>
      <c r="V133" s="710"/>
      <c r="W133" s="710"/>
      <c r="X133" s="710"/>
      <c r="Y133" s="710"/>
      <c r="Z133" s="710"/>
      <c r="AA133" s="710"/>
      <c r="AB133" s="710"/>
      <c r="AC133" s="710"/>
      <c r="AD133" s="710"/>
      <c r="AE133" s="710"/>
      <c r="AF133" s="710"/>
      <c r="AG133" s="710"/>
      <c r="AH133" s="710"/>
      <c r="AI133" s="1"/>
    </row>
    <row r="134" spans="2:38" ht="14.25" customHeight="1">
      <c r="B134" s="710" t="s">
        <v>480</v>
      </c>
      <c r="C134" s="710"/>
      <c r="D134" s="710"/>
      <c r="E134" s="710"/>
      <c r="F134" s="710"/>
      <c r="G134" s="710"/>
      <c r="H134" s="710"/>
      <c r="I134" s="710"/>
      <c r="J134" s="710"/>
      <c r="K134" s="710"/>
      <c r="L134" s="710"/>
      <c r="M134" s="710"/>
      <c r="N134" s="710"/>
      <c r="O134" s="710"/>
      <c r="P134" s="710"/>
      <c r="Q134" s="710"/>
      <c r="R134" s="710"/>
      <c r="S134" s="710"/>
      <c r="T134" s="710"/>
      <c r="U134" s="710"/>
      <c r="V134" s="710"/>
      <c r="W134" s="710"/>
      <c r="X134" s="710"/>
      <c r="Y134" s="710"/>
      <c r="Z134" s="710"/>
      <c r="AA134" s="710"/>
      <c r="AB134" s="710"/>
      <c r="AC134" s="710"/>
      <c r="AD134" s="710"/>
      <c r="AE134" s="710"/>
      <c r="AF134" s="710"/>
      <c r="AG134" s="710"/>
      <c r="AH134" s="710"/>
      <c r="AI134" s="1"/>
    </row>
    <row r="135" spans="2:38" ht="14.25" customHeight="1">
      <c r="D135" s="710" t="s">
        <v>481</v>
      </c>
      <c r="E135" s="710"/>
      <c r="F135" s="710"/>
      <c r="G135" s="710"/>
      <c r="H135" s="710"/>
      <c r="I135" s="710"/>
      <c r="J135" s="710"/>
      <c r="K135" s="710"/>
      <c r="L135" s="710"/>
      <c r="M135" s="710"/>
      <c r="N135" s="710"/>
      <c r="O135" s="710"/>
      <c r="P135" s="710"/>
      <c r="Q135" s="710"/>
      <c r="R135" s="710"/>
      <c r="S135" s="710"/>
      <c r="T135" s="710"/>
      <c r="U135" s="710"/>
      <c r="V135" s="710"/>
      <c r="W135" s="710"/>
      <c r="X135" s="710"/>
      <c r="Y135" s="710"/>
      <c r="Z135" s="710"/>
      <c r="AA135" s="710"/>
      <c r="AB135" s="710"/>
      <c r="AC135" s="710"/>
      <c r="AD135" s="710"/>
      <c r="AE135" s="710"/>
      <c r="AF135" s="710"/>
      <c r="AG135" s="710"/>
      <c r="AH135" s="710"/>
    </row>
    <row r="136" spans="2:38" ht="14.25" customHeight="1"/>
    <row r="137" spans="2:38" ht="14.25" customHeight="1">
      <c r="B137" s="710" t="s">
        <v>19</v>
      </c>
      <c r="C137" s="710"/>
      <c r="D137" s="710"/>
      <c r="E137" s="710"/>
      <c r="F137" s="710"/>
      <c r="G137" s="710"/>
      <c r="H137" s="710"/>
      <c r="I137" s="710"/>
      <c r="J137" s="710"/>
      <c r="K137" s="710"/>
      <c r="L137" s="710"/>
      <c r="M137" s="710"/>
      <c r="N137" s="710"/>
      <c r="O137" s="710"/>
      <c r="P137" s="710"/>
      <c r="Q137" s="710"/>
      <c r="R137" s="710"/>
      <c r="S137" s="710"/>
      <c r="T137" s="710"/>
      <c r="U137" s="710"/>
      <c r="V137" s="710"/>
      <c r="W137" s="710"/>
      <c r="X137" s="710"/>
      <c r="Y137" s="710"/>
      <c r="Z137" s="710"/>
      <c r="AA137" s="710"/>
      <c r="AB137" s="710"/>
      <c r="AC137" s="710"/>
      <c r="AD137" s="710"/>
      <c r="AE137" s="710"/>
      <c r="AF137" s="710"/>
      <c r="AG137" s="710"/>
      <c r="AH137" s="710"/>
      <c r="AI137" s="1"/>
    </row>
    <row r="138" spans="2:38" ht="14.25" customHeight="1">
      <c r="B138" s="2" t="s">
        <v>482</v>
      </c>
      <c r="T138" s="1"/>
      <c r="U138" s="14" t="s">
        <v>460</v>
      </c>
      <c r="V138" s="14"/>
      <c r="W138" s="714">
        <v>10</v>
      </c>
      <c r="X138" s="714"/>
      <c r="Y138" s="14" t="s">
        <v>0</v>
      </c>
      <c r="Z138" s="261">
        <v>3</v>
      </c>
      <c r="AA138" s="14" t="s">
        <v>1</v>
      </c>
      <c r="AB138" s="714">
        <v>31</v>
      </c>
      <c r="AC138" s="714"/>
      <c r="AD138" s="2" t="s">
        <v>483</v>
      </c>
      <c r="AE138" s="5"/>
      <c r="AF138" s="5"/>
      <c r="AG138" s="5"/>
      <c r="AH138" s="5"/>
      <c r="AI138" s="5"/>
    </row>
    <row r="139" spans="2:38" ht="14.25" customHeight="1"/>
    <row r="140" spans="2:38" ht="14.25" customHeight="1">
      <c r="B140" s="2" t="s">
        <v>484</v>
      </c>
      <c r="AL140" s="2" t="s">
        <v>235</v>
      </c>
    </row>
    <row r="141" spans="2:38" ht="14.25" customHeight="1">
      <c r="B141" s="2" t="s">
        <v>485</v>
      </c>
      <c r="F141" s="714" t="str">
        <f>J120</f>
        <v>○○保全の会</v>
      </c>
      <c r="G141" s="714"/>
      <c r="H141" s="714"/>
      <c r="I141" s="714"/>
      <c r="J141" s="714"/>
      <c r="K141" s="714"/>
      <c r="L141" s="714"/>
      <c r="M141" s="714"/>
      <c r="N141" s="714"/>
      <c r="O141" s="714"/>
      <c r="P141" s="714"/>
      <c r="Q141" s="714"/>
      <c r="R141" s="2" t="s">
        <v>487</v>
      </c>
    </row>
    <row r="142" spans="2:38" ht="14.25" customHeight="1">
      <c r="C142" s="2" t="s">
        <v>486</v>
      </c>
    </row>
    <row r="143" spans="2:38" ht="14.25" customHeight="1">
      <c r="B143" s="2">
        <v>2</v>
      </c>
      <c r="C143" s="714" t="str">
        <f>F141</f>
        <v>○○保全の会</v>
      </c>
      <c r="D143" s="714"/>
      <c r="E143" s="714"/>
      <c r="F143" s="714"/>
      <c r="G143" s="714"/>
      <c r="H143" s="714"/>
      <c r="I143" s="714"/>
      <c r="J143" s="714"/>
      <c r="K143" s="714"/>
      <c r="L143" s="714"/>
      <c r="M143" s="714"/>
      <c r="N143" s="714"/>
      <c r="O143" s="2" t="s">
        <v>488</v>
      </c>
    </row>
    <row r="144" spans="2:38" ht="14.25" customHeight="1">
      <c r="C144" s="2" t="s">
        <v>489</v>
      </c>
    </row>
    <row r="145" spans="2:36" ht="14.25" customHeight="1">
      <c r="C145" s="2" t="s">
        <v>490</v>
      </c>
    </row>
    <row r="146" spans="2:36" ht="14.25" customHeight="1">
      <c r="C146" s="2" t="s">
        <v>491</v>
      </c>
    </row>
    <row r="147" spans="2:36" ht="14.25" customHeight="1">
      <c r="C147" s="2" t="s">
        <v>492</v>
      </c>
    </row>
    <row r="148" spans="2:36" ht="14.25" customHeight="1">
      <c r="B148" s="2">
        <v>3</v>
      </c>
      <c r="C148" s="2" t="s">
        <v>495</v>
      </c>
    </row>
    <row r="149" spans="2:36" ht="14.25" customHeight="1">
      <c r="C149" s="2" t="s">
        <v>496</v>
      </c>
    </row>
    <row r="150" spans="2:36" ht="14.25" customHeight="1"/>
    <row r="151" spans="2:36" ht="14.25" customHeight="1">
      <c r="B151" s="710" t="s">
        <v>22</v>
      </c>
      <c r="C151" s="710"/>
      <c r="D151" s="710"/>
      <c r="E151" s="710"/>
      <c r="F151" s="710"/>
      <c r="G151" s="710"/>
      <c r="H151" s="710"/>
      <c r="I151" s="710"/>
      <c r="J151" s="710"/>
      <c r="K151" s="710"/>
      <c r="L151" s="710"/>
      <c r="M151" s="710"/>
      <c r="N151" s="710"/>
      <c r="O151" s="710"/>
      <c r="P151" s="710"/>
      <c r="Q151" s="710"/>
      <c r="R151" s="710"/>
      <c r="S151" s="710"/>
      <c r="T151" s="710"/>
      <c r="U151" s="710"/>
      <c r="V151" s="710"/>
      <c r="W151" s="710"/>
      <c r="X151" s="710"/>
      <c r="Y151" s="710"/>
      <c r="Z151" s="710"/>
      <c r="AA151" s="710"/>
      <c r="AB151" s="710"/>
      <c r="AC151" s="710"/>
      <c r="AD151" s="710"/>
      <c r="AE151" s="710"/>
      <c r="AF151" s="710"/>
      <c r="AG151" s="710"/>
      <c r="AH151" s="710"/>
      <c r="AI151" s="1"/>
    </row>
    <row r="152" spans="2:36" ht="14.25" customHeight="1">
      <c r="B152" s="710" t="s">
        <v>493</v>
      </c>
      <c r="C152" s="710"/>
      <c r="D152" s="710"/>
      <c r="E152" s="710"/>
      <c r="F152" s="710"/>
      <c r="G152" s="710"/>
      <c r="H152" s="710"/>
      <c r="I152" s="710"/>
      <c r="J152" s="710"/>
      <c r="K152" s="710"/>
      <c r="L152" s="710"/>
      <c r="M152" s="710"/>
      <c r="N152" s="710"/>
      <c r="O152" s="710"/>
      <c r="P152" s="710"/>
      <c r="Q152" s="710"/>
      <c r="R152" s="710"/>
      <c r="S152" s="710"/>
      <c r="T152" s="710"/>
      <c r="U152" s="710"/>
      <c r="V152" s="710"/>
      <c r="W152" s="710"/>
      <c r="X152" s="710"/>
      <c r="Y152" s="710"/>
      <c r="Z152" s="710"/>
      <c r="AA152" s="710"/>
      <c r="AB152" s="710"/>
      <c r="AC152" s="710"/>
      <c r="AD152" s="710"/>
      <c r="AE152" s="710"/>
      <c r="AF152" s="710"/>
      <c r="AG152" s="710"/>
      <c r="AH152" s="710"/>
      <c r="AI152" s="1"/>
    </row>
    <row r="153" spans="2:36" ht="14.25" customHeight="1">
      <c r="B153" s="710" t="s">
        <v>494</v>
      </c>
      <c r="C153" s="710"/>
      <c r="D153" s="710"/>
      <c r="E153" s="710"/>
      <c r="F153" s="710"/>
      <c r="G153" s="710"/>
      <c r="H153" s="710"/>
      <c r="I153" s="710"/>
      <c r="J153" s="710"/>
      <c r="K153" s="710"/>
      <c r="L153" s="710"/>
      <c r="M153" s="710"/>
      <c r="N153" s="710"/>
      <c r="O153" s="710"/>
      <c r="P153" s="710"/>
      <c r="Q153" s="710"/>
      <c r="R153" s="710"/>
      <c r="S153" s="710"/>
      <c r="T153" s="710"/>
      <c r="U153" s="710"/>
      <c r="V153" s="710"/>
      <c r="W153" s="710"/>
      <c r="X153" s="710"/>
      <c r="Y153" s="710"/>
      <c r="Z153" s="710"/>
      <c r="AA153" s="710"/>
      <c r="AB153" s="710"/>
      <c r="AC153" s="710"/>
      <c r="AD153" s="710"/>
      <c r="AE153" s="710"/>
      <c r="AF153" s="710"/>
      <c r="AG153" s="710"/>
      <c r="AH153" s="710"/>
      <c r="AI153" s="1"/>
    </row>
    <row r="154" spans="2:36" ht="14.25" customHeight="1"/>
    <row r="155" spans="2:36" ht="14.25" customHeight="1">
      <c r="B155" s="710" t="s">
        <v>23</v>
      </c>
      <c r="C155" s="710"/>
      <c r="D155" s="710"/>
      <c r="E155" s="710"/>
      <c r="F155" s="710"/>
      <c r="G155" s="710"/>
      <c r="H155" s="710"/>
      <c r="I155" s="710"/>
      <c r="J155" s="710"/>
      <c r="K155" s="710"/>
      <c r="L155" s="710"/>
      <c r="M155" s="710"/>
      <c r="N155" s="710"/>
      <c r="O155" s="710"/>
      <c r="P155" s="710"/>
      <c r="Q155" s="710"/>
      <c r="R155" s="710"/>
      <c r="S155" s="710"/>
      <c r="T155" s="710"/>
      <c r="U155" s="710"/>
      <c r="V155" s="710"/>
      <c r="W155" s="710"/>
      <c r="X155" s="710"/>
      <c r="Y155" s="710"/>
      <c r="Z155" s="710"/>
      <c r="AA155" s="710"/>
      <c r="AB155" s="710"/>
      <c r="AC155" s="710"/>
      <c r="AD155" s="710"/>
      <c r="AE155" s="710"/>
      <c r="AF155" s="710"/>
      <c r="AG155" s="710"/>
      <c r="AH155" s="710"/>
      <c r="AI155" s="1"/>
    </row>
    <row r="156" spans="2:36" ht="14.25" customHeight="1">
      <c r="B156" s="1" t="s">
        <v>497</v>
      </c>
      <c r="C156" s="1"/>
      <c r="D156" s="1"/>
      <c r="E156" s="1"/>
      <c r="F156" s="1"/>
      <c r="G156" s="1"/>
      <c r="H156" s="1"/>
      <c r="I156" s="1"/>
      <c r="J156" s="1"/>
      <c r="K156" s="1"/>
      <c r="L156" s="1"/>
      <c r="M156" s="1"/>
      <c r="N156" s="1"/>
      <c r="O156" s="1"/>
      <c r="P156" s="1"/>
      <c r="Q156" s="1"/>
      <c r="R156" s="1"/>
      <c r="S156" s="1"/>
      <c r="T156" s="1"/>
      <c r="U156" s="1"/>
      <c r="V156" s="714" t="str">
        <f>C143</f>
        <v>○○保全の会</v>
      </c>
      <c r="W156" s="714"/>
      <c r="X156" s="714"/>
      <c r="Y156" s="714"/>
      <c r="Z156" s="714"/>
      <c r="AA156" s="714"/>
      <c r="AB156" s="714"/>
      <c r="AC156" s="714"/>
      <c r="AD156" s="714"/>
      <c r="AE156" s="714"/>
      <c r="AF156" s="714"/>
      <c r="AG156" s="714"/>
      <c r="AH156" s="1"/>
      <c r="AI156" s="1"/>
      <c r="AJ156" s="2" t="s">
        <v>47</v>
      </c>
    </row>
    <row r="157" spans="2:36" ht="14.25" customHeight="1">
      <c r="B157" s="1"/>
      <c r="C157" s="710" t="s">
        <v>498</v>
      </c>
      <c r="D157" s="710"/>
      <c r="E157" s="710"/>
      <c r="F157" s="710"/>
      <c r="G157" s="710"/>
      <c r="H157" s="710"/>
      <c r="I157" s="710"/>
      <c r="J157" s="710"/>
      <c r="K157" s="710"/>
      <c r="L157" s="710"/>
      <c r="M157" s="710"/>
      <c r="N157" s="710"/>
      <c r="O157" s="710"/>
      <c r="P157" s="710"/>
      <c r="Q157" s="710"/>
      <c r="R157" s="710"/>
      <c r="S157" s="710"/>
      <c r="T157" s="710"/>
      <c r="U157" s="710"/>
      <c r="V157" s="710"/>
      <c r="W157" s="710"/>
      <c r="X157" s="710"/>
      <c r="Y157" s="710"/>
      <c r="Z157" s="710"/>
      <c r="AA157" s="710"/>
      <c r="AB157" s="710"/>
      <c r="AC157" s="710"/>
      <c r="AD157" s="710"/>
      <c r="AE157" s="710"/>
      <c r="AF157" s="710"/>
      <c r="AG157" s="710"/>
      <c r="AH157" s="1"/>
      <c r="AI157" s="1"/>
    </row>
    <row r="158" spans="2:36" ht="14.25" customHeight="1">
      <c r="B158" s="2" t="s">
        <v>499</v>
      </c>
      <c r="AA158" s="714" t="str">
        <f>V156</f>
        <v>○○保全の会</v>
      </c>
      <c r="AB158" s="714"/>
      <c r="AC158" s="714"/>
      <c r="AD158" s="714"/>
      <c r="AE158" s="714"/>
      <c r="AF158" s="714"/>
      <c r="AG158" s="714"/>
      <c r="AH158" s="714"/>
      <c r="AI158" s="1"/>
    </row>
    <row r="159" spans="2:36" ht="14.25" customHeight="1">
      <c r="B159" s="710" t="s">
        <v>500</v>
      </c>
      <c r="C159" s="710"/>
      <c r="D159" s="710"/>
      <c r="E159" s="710"/>
      <c r="F159" s="710"/>
      <c r="G159" s="710"/>
      <c r="H159" s="710"/>
      <c r="I159" s="710"/>
      <c r="J159" s="710"/>
      <c r="K159" s="710"/>
      <c r="L159" s="710"/>
      <c r="M159" s="710"/>
      <c r="N159" s="710"/>
      <c r="O159" s="710"/>
      <c r="P159" s="710"/>
      <c r="Q159" s="710"/>
      <c r="R159" s="710"/>
      <c r="S159" s="710"/>
      <c r="T159" s="710"/>
      <c r="U159" s="710"/>
      <c r="V159" s="710"/>
      <c r="W159" s="710"/>
      <c r="X159" s="710"/>
      <c r="Y159" s="710"/>
      <c r="Z159" s="710"/>
      <c r="AA159" s="710"/>
      <c r="AB159" s="710"/>
      <c r="AC159" s="710"/>
      <c r="AD159" s="710"/>
      <c r="AE159" s="710"/>
      <c r="AF159" s="710"/>
      <c r="AG159" s="710"/>
      <c r="AH159" s="710"/>
      <c r="AI159" s="1"/>
    </row>
    <row r="160" spans="2:36" ht="14.25" customHeight="1"/>
    <row r="161" spans="1:55" ht="14.25" customHeight="1">
      <c r="B161" s="2" t="s">
        <v>502</v>
      </c>
      <c r="N161" s="714" t="str">
        <f>V156</f>
        <v>○○保全の会</v>
      </c>
      <c r="O161" s="714"/>
      <c r="P161" s="714"/>
      <c r="Q161" s="714"/>
      <c r="R161" s="714"/>
      <c r="S161" s="714"/>
      <c r="T161" s="714"/>
      <c r="U161" s="714"/>
      <c r="V161" s="714"/>
      <c r="W161" s="714"/>
      <c r="X161" s="714"/>
      <c r="Y161" s="714"/>
      <c r="Z161" s="714"/>
      <c r="AA161" s="714"/>
      <c r="AB161" s="2" t="s">
        <v>503</v>
      </c>
      <c r="AI161" s="1"/>
    </row>
    <row r="162" spans="1:55" ht="14.25" customHeight="1">
      <c r="B162" s="716" t="s">
        <v>501</v>
      </c>
      <c r="C162" s="716"/>
      <c r="D162" s="716"/>
      <c r="E162" s="716"/>
      <c r="F162" s="716"/>
      <c r="G162" s="716"/>
      <c r="H162" s="716"/>
      <c r="I162" s="716"/>
      <c r="J162" s="716"/>
      <c r="K162" s="716"/>
      <c r="L162" s="716"/>
      <c r="M162" s="716"/>
      <c r="N162" s="716"/>
      <c r="O162" s="716"/>
      <c r="P162" s="716"/>
      <c r="Q162" s="716"/>
      <c r="R162" s="716"/>
      <c r="S162" s="716"/>
      <c r="T162" s="716"/>
      <c r="U162" s="716"/>
      <c r="V162" s="716"/>
      <c r="W162" s="716"/>
      <c r="X162" s="716"/>
      <c r="Y162" s="716"/>
      <c r="Z162" s="716"/>
      <c r="AA162" s="716"/>
      <c r="AB162" s="716"/>
      <c r="AC162" s="716"/>
      <c r="AD162" s="716"/>
      <c r="AE162" s="716"/>
      <c r="AF162" s="716"/>
      <c r="AG162" s="716"/>
      <c r="AH162" s="716"/>
    </row>
    <row r="163" spans="1:55" ht="14.25" customHeight="1">
      <c r="B163" s="5"/>
      <c r="C163" s="5"/>
      <c r="D163" s="5"/>
      <c r="E163" s="5"/>
      <c r="F163" s="5"/>
      <c r="G163" s="5"/>
      <c r="H163" s="5"/>
      <c r="I163" s="5"/>
      <c r="J163" s="5"/>
      <c r="K163" s="5"/>
      <c r="L163" s="5"/>
      <c r="X163" s="712" t="s">
        <v>460</v>
      </c>
      <c r="Y163" s="712"/>
      <c r="Z163" s="712"/>
      <c r="AA163" s="712"/>
      <c r="AB163" s="2" t="s">
        <v>0</v>
      </c>
      <c r="AC163" s="712"/>
      <c r="AD163" s="712"/>
      <c r="AE163" s="2" t="s">
        <v>24</v>
      </c>
      <c r="AF163" s="712"/>
      <c r="AG163" s="712"/>
      <c r="AH163" s="2" t="s">
        <v>2</v>
      </c>
      <c r="AJ163" s="2" t="s">
        <v>46</v>
      </c>
    </row>
    <row r="164" spans="1:55" customFormat="1" ht="14.25" customHeight="1">
      <c r="A164" s="5"/>
      <c r="B164" s="2"/>
      <c r="C164" s="2"/>
      <c r="D164" s="2"/>
      <c r="E164" s="2"/>
      <c r="F164" s="2"/>
      <c r="G164" s="2"/>
      <c r="H164" s="2"/>
      <c r="I164" s="2"/>
      <c r="J164" s="2"/>
      <c r="K164" s="2"/>
      <c r="L164" s="2"/>
      <c r="M164" s="2"/>
      <c r="N164" s="2"/>
      <c r="O164" s="2"/>
      <c r="P164" s="2"/>
      <c r="Q164" s="2"/>
      <c r="R164" s="2"/>
      <c r="S164" s="2"/>
      <c r="T164" s="2"/>
      <c r="U164" s="2"/>
      <c r="V164" s="2"/>
      <c r="W164" s="2"/>
      <c r="X164" s="2"/>
      <c r="Y164" s="2"/>
      <c r="Z164" s="2"/>
      <c r="AA164" s="2"/>
      <c r="AB164" s="2"/>
      <c r="AC164" s="2"/>
      <c r="AD164" s="2"/>
      <c r="AE164" s="2"/>
      <c r="AF164" s="2"/>
      <c r="AG164" s="2"/>
      <c r="AH164" s="2"/>
      <c r="AI164" s="2"/>
      <c r="AJ164" s="24"/>
      <c r="AK164" s="24"/>
      <c r="AL164" s="24"/>
      <c r="AM164" s="24"/>
      <c r="AN164" s="24"/>
      <c r="AO164" s="24"/>
      <c r="AP164" s="24"/>
      <c r="AQ164" s="24"/>
      <c r="AR164" s="24"/>
      <c r="AS164" s="24"/>
      <c r="AT164" s="24"/>
      <c r="AU164" s="24"/>
      <c r="AV164" s="24"/>
      <c r="AW164" s="24"/>
      <c r="AX164" s="24"/>
      <c r="AY164" s="24"/>
      <c r="AZ164" s="24"/>
      <c r="BA164" s="24"/>
      <c r="BB164" s="24"/>
      <c r="BC164" s="24"/>
    </row>
    <row r="165" spans="1:55" customFormat="1" ht="14.25" customHeight="1">
      <c r="A165" s="5"/>
      <c r="B165" s="715" t="s">
        <v>245</v>
      </c>
      <c r="C165" s="715"/>
      <c r="D165" s="715"/>
      <c r="E165" s="715"/>
      <c r="F165" s="709" t="str">
        <f>$J$6</f>
        <v>○○保全の会</v>
      </c>
      <c r="G165" s="709"/>
      <c r="H165" s="709"/>
      <c r="I165" s="709"/>
      <c r="J165" s="709"/>
      <c r="K165" s="709"/>
      <c r="L165" s="709"/>
      <c r="M165" s="709"/>
      <c r="N165" s="709"/>
      <c r="O165" s="709"/>
      <c r="P165" s="709"/>
      <c r="Q165" s="709"/>
      <c r="R165" s="709"/>
      <c r="S165" s="709"/>
      <c r="T165" s="709"/>
      <c r="U165" s="709"/>
      <c r="V165" s="2"/>
      <c r="W165" s="2"/>
      <c r="X165" s="2"/>
      <c r="Y165" s="2"/>
      <c r="Z165" s="2"/>
      <c r="AA165" s="2"/>
      <c r="AB165" s="2"/>
      <c r="AC165" s="2"/>
      <c r="AD165" s="2"/>
      <c r="AE165" s="2"/>
      <c r="AF165" s="2"/>
      <c r="AG165" s="2"/>
      <c r="AH165" s="2"/>
      <c r="AI165" s="2"/>
      <c r="AJ165" s="24"/>
      <c r="AK165" s="24"/>
      <c r="AL165" s="24"/>
      <c r="AM165" s="24"/>
      <c r="AN165" s="24"/>
      <c r="AO165" s="24"/>
      <c r="AP165" s="24"/>
      <c r="AQ165" s="24"/>
      <c r="AR165" s="24"/>
      <c r="AS165" s="24"/>
      <c r="AT165" s="24"/>
      <c r="AU165" s="24"/>
      <c r="AV165" s="24"/>
      <c r="AW165" s="24"/>
      <c r="AX165" s="24"/>
      <c r="AY165" s="24"/>
      <c r="AZ165" s="24"/>
      <c r="BA165" s="24"/>
      <c r="BB165" s="24"/>
      <c r="BC165" s="24"/>
    </row>
    <row r="166" spans="1:55" ht="14.25" customHeight="1">
      <c r="B166" s="715" t="s">
        <v>423</v>
      </c>
      <c r="C166" s="715"/>
      <c r="D166" s="715"/>
      <c r="E166" s="715"/>
      <c r="F166" s="730" t="s">
        <v>725</v>
      </c>
      <c r="G166" s="730"/>
      <c r="H166" s="730"/>
      <c r="I166" s="729" t="str">
        <f>I109</f>
        <v>○〇市〇〇町大字○○　○○番地、○○番地</v>
      </c>
      <c r="J166" s="729"/>
      <c r="K166" s="729"/>
      <c r="L166" s="729"/>
      <c r="M166" s="729"/>
      <c r="N166" s="729"/>
      <c r="O166" s="729"/>
      <c r="P166" s="729"/>
      <c r="Q166" s="729"/>
      <c r="R166" s="729"/>
      <c r="S166" s="729"/>
      <c r="T166" s="729"/>
      <c r="U166" s="729"/>
      <c r="V166" s="729"/>
      <c r="W166" s="729"/>
      <c r="X166" s="729"/>
      <c r="Y166" s="729"/>
      <c r="Z166" s="729"/>
      <c r="AA166" s="729"/>
      <c r="AB166" s="729"/>
      <c r="AC166" s="729"/>
      <c r="AD166" s="729"/>
      <c r="AE166" s="729"/>
      <c r="AF166" s="729"/>
      <c r="AG166" s="729"/>
      <c r="AM166" s="713"/>
      <c r="AN166" s="713"/>
      <c r="AO166" s="713"/>
      <c r="AP166" s="713"/>
      <c r="AQ166" s="713"/>
      <c r="AR166" s="713"/>
      <c r="AS166" s="713"/>
      <c r="AT166" s="713"/>
      <c r="AU166" s="713"/>
      <c r="AV166" s="713"/>
      <c r="AW166" s="713"/>
      <c r="AX166" s="713"/>
      <c r="AY166" s="713"/>
    </row>
    <row r="167" spans="1:55" ht="14.25" customHeight="1">
      <c r="B167" s="715" t="s">
        <v>244</v>
      </c>
      <c r="C167" s="715"/>
      <c r="D167" s="715"/>
      <c r="E167" s="715"/>
      <c r="F167" s="729" t="str">
        <f>F110</f>
        <v>○○○○</v>
      </c>
      <c r="G167" s="729"/>
      <c r="H167" s="729"/>
      <c r="I167" s="729"/>
      <c r="J167" s="729"/>
      <c r="K167" s="729"/>
      <c r="L167" s="729"/>
      <c r="M167" s="729"/>
      <c r="N167" s="729"/>
      <c r="O167" s="729"/>
      <c r="AM167" s="713"/>
      <c r="AN167" s="713"/>
      <c r="AO167" s="713"/>
      <c r="AP167" s="713"/>
      <c r="AQ167" s="713"/>
      <c r="AR167" s="713"/>
      <c r="AS167" s="713"/>
      <c r="AT167" s="713"/>
      <c r="AU167" s="713"/>
      <c r="AV167" s="713"/>
      <c r="AW167" s="713"/>
      <c r="AX167" s="713"/>
      <c r="AY167" s="713"/>
    </row>
    <row r="168" spans="1:55" ht="14.25" customHeight="1">
      <c r="B168" s="25"/>
      <c r="C168" s="25"/>
      <c r="D168" s="25"/>
      <c r="E168" s="25"/>
    </row>
    <row r="169" spans="1:55" ht="14.25" customHeight="1">
      <c r="B169" s="24" t="s">
        <v>25</v>
      </c>
      <c r="C169" s="24"/>
      <c r="D169" s="24"/>
      <c r="E169" s="24"/>
    </row>
    <row r="170" spans="1:55" ht="14.25" customHeight="1">
      <c r="B170" s="715" t="s">
        <v>423</v>
      </c>
      <c r="C170" s="715"/>
      <c r="D170" s="715"/>
      <c r="E170" s="715"/>
      <c r="F170" s="731"/>
      <c r="G170" s="731"/>
      <c r="H170" s="731"/>
      <c r="I170" s="731"/>
      <c r="J170" s="731"/>
      <c r="K170" s="731"/>
      <c r="L170" s="731"/>
      <c r="M170" s="731"/>
      <c r="N170" s="731"/>
      <c r="O170" s="731"/>
      <c r="P170" s="731"/>
      <c r="Q170" s="731"/>
      <c r="R170" s="731"/>
      <c r="S170" s="731"/>
      <c r="T170" s="731"/>
      <c r="U170" s="731"/>
      <c r="V170" s="731"/>
      <c r="W170" s="731"/>
      <c r="X170" s="731"/>
      <c r="Y170" s="731"/>
      <c r="Z170" s="731"/>
      <c r="AA170" s="731"/>
      <c r="AB170" s="731"/>
      <c r="AC170" s="731"/>
      <c r="AD170" s="731"/>
      <c r="AE170" s="731"/>
      <c r="AF170" s="731"/>
      <c r="AG170" s="731"/>
    </row>
    <row r="171" spans="1:55" ht="14.25" customHeight="1">
      <c r="B171" s="715" t="s">
        <v>422</v>
      </c>
      <c r="C171" s="715"/>
      <c r="D171" s="715"/>
      <c r="E171" s="715"/>
      <c r="F171" s="727"/>
      <c r="G171" s="727"/>
      <c r="H171" s="727"/>
      <c r="I171" s="727"/>
      <c r="J171" s="727"/>
      <c r="K171" s="727"/>
      <c r="L171" s="727"/>
      <c r="M171" s="727"/>
      <c r="N171" s="727"/>
      <c r="O171" s="727"/>
    </row>
    <row r="172" spans="1:55" ht="14.25" customHeight="1">
      <c r="A172"/>
      <c r="B172" s="35" t="s">
        <v>473</v>
      </c>
      <c r="C172" s="24"/>
      <c r="D172" s="24"/>
      <c r="E172" s="24"/>
      <c r="F172" s="24"/>
      <c r="G172" s="24"/>
      <c r="H172" s="24"/>
      <c r="I172" s="24"/>
      <c r="J172" s="24"/>
      <c r="K172" s="24"/>
      <c r="L172" s="24"/>
      <c r="M172" s="24"/>
      <c r="N172" s="24"/>
      <c r="O172" s="24"/>
      <c r="P172" s="24"/>
      <c r="Q172" s="24"/>
      <c r="R172" s="24"/>
      <c r="S172" s="24"/>
      <c r="T172" s="24"/>
      <c r="U172" s="24"/>
      <c r="V172" s="24"/>
      <c r="W172" s="24"/>
      <c r="X172" s="24"/>
      <c r="Y172" s="24"/>
      <c r="Z172" s="24"/>
      <c r="AA172" s="24"/>
      <c r="AB172" s="24"/>
      <c r="AC172" s="24"/>
      <c r="AD172" s="24"/>
      <c r="AE172" s="24"/>
      <c r="AF172" s="24"/>
      <c r="AG172" s="24"/>
      <c r="AH172" s="24"/>
      <c r="AI172" s="24"/>
    </row>
    <row r="173" spans="1:55" ht="14.25" customHeight="1">
      <c r="A173"/>
      <c r="B173" s="35"/>
      <c r="C173" s="24"/>
      <c r="D173" s="24"/>
      <c r="E173" s="24"/>
      <c r="F173" s="24"/>
      <c r="G173" s="24"/>
      <c r="H173" s="24"/>
      <c r="I173" s="24"/>
      <c r="J173" s="24"/>
      <c r="K173" s="24"/>
      <c r="L173" s="24"/>
      <c r="M173" s="24"/>
      <c r="N173" s="24"/>
      <c r="O173" s="24"/>
      <c r="P173" s="24"/>
      <c r="Q173" s="24"/>
      <c r="R173" s="24"/>
      <c r="S173" s="24"/>
      <c r="T173" s="24"/>
      <c r="U173" s="24"/>
      <c r="V173" s="24"/>
      <c r="W173" s="24"/>
      <c r="X173" s="24"/>
      <c r="Y173" s="24"/>
      <c r="Z173" s="24"/>
      <c r="AA173" s="24"/>
      <c r="AB173" s="24"/>
      <c r="AC173" s="24"/>
      <c r="AD173" s="24"/>
      <c r="AE173" s="24"/>
      <c r="AF173" s="24"/>
      <c r="AG173" s="24"/>
      <c r="AH173" s="24"/>
      <c r="AI173" s="24"/>
    </row>
    <row r="174" spans="1:55" ht="14.25" customHeight="1">
      <c r="B174" s="712" t="s">
        <v>472</v>
      </c>
      <c r="C174" s="712"/>
      <c r="D174" s="712"/>
      <c r="E174" s="712"/>
      <c r="F174" s="712"/>
      <c r="G174" s="712"/>
      <c r="H174" s="712"/>
      <c r="I174" s="712"/>
      <c r="J174" s="712"/>
      <c r="K174" s="712"/>
      <c r="L174" s="712"/>
      <c r="M174" s="712"/>
      <c r="N174" s="712"/>
      <c r="O174" s="712"/>
      <c r="P174" s="712"/>
      <c r="Q174" s="712"/>
      <c r="R174" s="712"/>
      <c r="S174" s="712"/>
      <c r="T174" s="712"/>
      <c r="U174" s="712"/>
      <c r="V174" s="712"/>
      <c r="W174" s="712"/>
      <c r="X174" s="712"/>
      <c r="Y174" s="712"/>
      <c r="Z174" s="712"/>
      <c r="AA174" s="712"/>
      <c r="AB174" s="712"/>
      <c r="AC174" s="712"/>
      <c r="AD174" s="712"/>
      <c r="AE174" s="712"/>
      <c r="AF174" s="712"/>
      <c r="AG174" s="712"/>
      <c r="AH174" s="712"/>
      <c r="AI174" s="14"/>
    </row>
    <row r="175" spans="1:55" ht="14.25" customHeight="1"/>
    <row r="176" spans="1:55" ht="14.25" customHeight="1">
      <c r="B176" s="710" t="s">
        <v>474</v>
      </c>
      <c r="C176" s="710"/>
      <c r="D176" s="710"/>
      <c r="E176" s="710"/>
      <c r="F176" s="710"/>
      <c r="G176" s="710"/>
      <c r="H176" s="710"/>
      <c r="I176" s="710"/>
      <c r="J176" s="710"/>
      <c r="K176" s="710"/>
      <c r="L176" s="710"/>
      <c r="M176" s="710"/>
      <c r="N176" s="710"/>
      <c r="O176" s="710"/>
      <c r="P176" s="710"/>
      <c r="Q176" s="710"/>
      <c r="R176" s="710"/>
      <c r="S176" s="710"/>
      <c r="T176" s="710"/>
      <c r="U176" s="710"/>
      <c r="V176" s="710"/>
      <c r="W176" s="710"/>
      <c r="X176" s="710"/>
      <c r="Y176" s="710"/>
      <c r="Z176" s="710"/>
      <c r="AA176" s="710"/>
      <c r="AB176" s="710"/>
      <c r="AC176" s="710"/>
      <c r="AD176" s="710"/>
      <c r="AE176" s="710"/>
      <c r="AF176" s="710"/>
      <c r="AG176" s="710"/>
      <c r="AH176" s="710"/>
      <c r="AI176" s="1"/>
    </row>
    <row r="177" spans="2:36" ht="14.25" customHeight="1">
      <c r="B177" s="1" t="s">
        <v>426</v>
      </c>
      <c r="C177" s="1"/>
      <c r="D177" s="1"/>
      <c r="E177" s="1"/>
      <c r="F177" s="1"/>
      <c r="G177" s="1"/>
      <c r="H177" s="1"/>
      <c r="I177" s="1"/>
      <c r="J177" s="721" t="str">
        <f>J120</f>
        <v>○○保全の会</v>
      </c>
      <c r="K177" s="721"/>
      <c r="L177" s="721"/>
      <c r="M177" s="721"/>
      <c r="N177" s="721"/>
      <c r="O177" s="721"/>
      <c r="P177" s="721"/>
      <c r="Q177" s="721"/>
      <c r="R177" s="721"/>
      <c r="S177" s="721"/>
      <c r="T177" s="721"/>
      <c r="U177" s="721"/>
      <c r="V177" s="721"/>
      <c r="W177" s="710" t="s">
        <v>15</v>
      </c>
      <c r="X177" s="710"/>
      <c r="Y177" s="710"/>
      <c r="Z177" s="710"/>
      <c r="AA177" s="710"/>
      <c r="AB177" s="710"/>
      <c r="AC177" s="710"/>
      <c r="AD177" s="710"/>
      <c r="AE177" s="710"/>
      <c r="AF177" s="710"/>
      <c r="AG177" s="710"/>
      <c r="AH177" s="710"/>
      <c r="AI177" s="1"/>
    </row>
    <row r="178" spans="2:36" ht="14.25" customHeight="1">
      <c r="B178" s="2" t="s">
        <v>16</v>
      </c>
      <c r="AJ178" s="2" t="s">
        <v>26</v>
      </c>
    </row>
    <row r="179" spans="2:36" ht="14.25" customHeight="1">
      <c r="B179" s="712" t="s">
        <v>17</v>
      </c>
      <c r="C179" s="712"/>
      <c r="D179" s="712"/>
      <c r="E179" s="712"/>
      <c r="F179" s="712"/>
      <c r="G179" s="712"/>
      <c r="H179" s="712"/>
      <c r="I179" s="712"/>
      <c r="J179" s="712"/>
      <c r="K179" s="712"/>
      <c r="L179" s="712"/>
      <c r="M179" s="712"/>
      <c r="N179" s="712"/>
      <c r="O179" s="712"/>
      <c r="P179" s="712"/>
      <c r="Q179" s="712"/>
      <c r="R179" s="712"/>
      <c r="S179" s="712"/>
      <c r="T179" s="712"/>
      <c r="U179" s="712"/>
      <c r="V179" s="712"/>
      <c r="W179" s="712"/>
      <c r="X179" s="712"/>
      <c r="Y179" s="712"/>
      <c r="Z179" s="712"/>
      <c r="AA179" s="712"/>
      <c r="AB179" s="712"/>
      <c r="AC179" s="712"/>
      <c r="AD179" s="712"/>
      <c r="AE179" s="712"/>
      <c r="AF179" s="712"/>
      <c r="AG179" s="712"/>
    </row>
    <row r="180" spans="2:36" ht="14.25" customHeight="1"/>
    <row r="181" spans="2:36" ht="14.25" customHeight="1">
      <c r="B181" s="710" t="s">
        <v>18</v>
      </c>
      <c r="C181" s="710"/>
      <c r="D181" s="710"/>
      <c r="E181" s="710"/>
      <c r="F181" s="710"/>
      <c r="G181" s="710"/>
      <c r="H181" s="710"/>
      <c r="I181" s="710"/>
      <c r="J181" s="710"/>
      <c r="K181" s="710"/>
      <c r="L181" s="710"/>
      <c r="M181" s="710"/>
      <c r="N181" s="710"/>
      <c r="O181" s="710"/>
      <c r="P181" s="710"/>
      <c r="Q181" s="710"/>
      <c r="R181" s="710"/>
      <c r="S181" s="710"/>
      <c r="T181" s="710"/>
      <c r="U181" s="710"/>
      <c r="V181" s="710"/>
      <c r="W181" s="710"/>
      <c r="X181" s="710"/>
      <c r="Y181" s="710"/>
      <c r="Z181" s="710"/>
      <c r="AA181" s="710"/>
      <c r="AB181" s="710"/>
      <c r="AC181" s="710"/>
      <c r="AD181" s="710"/>
      <c r="AE181" s="710"/>
      <c r="AF181" s="710"/>
      <c r="AG181" s="710"/>
      <c r="AH181" s="710"/>
      <c r="AI181" s="1"/>
    </row>
    <row r="182" spans="2:36" ht="14.25" customHeight="1">
      <c r="B182" s="2" t="s">
        <v>475</v>
      </c>
    </row>
    <row r="183" spans="2:36" ht="14.25" customHeight="1">
      <c r="B183" s="712" t="s">
        <v>476</v>
      </c>
      <c r="C183" s="712"/>
      <c r="D183" s="712"/>
      <c r="E183" s="712"/>
      <c r="F183" s="712"/>
      <c r="G183" s="712"/>
      <c r="H183" s="712"/>
      <c r="I183" s="712"/>
      <c r="J183" s="712"/>
      <c r="K183" s="712"/>
      <c r="L183" s="712"/>
      <c r="M183" s="712"/>
      <c r="N183" s="712"/>
      <c r="O183" s="712"/>
      <c r="P183" s="712"/>
      <c r="Q183" s="712"/>
      <c r="R183" s="709" t="str">
        <f>J177</f>
        <v>○○保全の会</v>
      </c>
      <c r="S183" s="709"/>
      <c r="T183" s="709"/>
      <c r="U183" s="709"/>
      <c r="V183" s="709"/>
      <c r="W183" s="709"/>
      <c r="X183" s="709"/>
      <c r="Y183" s="709"/>
      <c r="Z183" s="709"/>
      <c r="AA183" s="709"/>
      <c r="AB183" s="709"/>
      <c r="AC183" s="709"/>
      <c r="AD183" s="709"/>
      <c r="AE183" s="709"/>
      <c r="AF183" s="709"/>
      <c r="AG183" s="709"/>
      <c r="AH183" s="709"/>
      <c r="AI183" s="1"/>
    </row>
    <row r="184" spans="2:36" ht="14.25" customHeight="1">
      <c r="B184" s="710" t="s">
        <v>477</v>
      </c>
      <c r="C184" s="710"/>
      <c r="D184" s="710"/>
      <c r="E184" s="710"/>
      <c r="F184" s="710"/>
      <c r="G184" s="710"/>
      <c r="H184" s="710"/>
      <c r="I184" s="710"/>
      <c r="J184" s="710"/>
      <c r="K184" s="710"/>
      <c r="L184" s="710"/>
      <c r="M184" s="710"/>
      <c r="N184" s="710"/>
      <c r="O184" s="710"/>
      <c r="P184" s="710"/>
      <c r="Q184" s="710"/>
      <c r="R184" s="710"/>
      <c r="S184" s="710"/>
      <c r="T184" s="710"/>
      <c r="U184" s="710"/>
      <c r="V184" s="710"/>
      <c r="W184" s="710"/>
      <c r="X184" s="710"/>
      <c r="Y184" s="710"/>
      <c r="Z184" s="710"/>
      <c r="AA184" s="710"/>
      <c r="AB184" s="710"/>
      <c r="AC184" s="710"/>
      <c r="AD184" s="710"/>
      <c r="AE184" s="710"/>
      <c r="AF184" s="710"/>
      <c r="AG184" s="710"/>
      <c r="AH184" s="710"/>
      <c r="AI184" s="1"/>
    </row>
    <row r="185" spans="2:36" ht="14.25" customHeight="1"/>
    <row r="186" spans="2:36" ht="14.25" customHeight="1">
      <c r="B186" s="710" t="s">
        <v>20</v>
      </c>
      <c r="C186" s="710"/>
      <c r="D186" s="710"/>
      <c r="E186" s="710"/>
      <c r="F186" s="710"/>
      <c r="G186" s="710"/>
      <c r="H186" s="710"/>
      <c r="I186" s="710"/>
      <c r="J186" s="710"/>
      <c r="K186" s="710"/>
      <c r="L186" s="710"/>
      <c r="M186" s="710"/>
      <c r="N186" s="710"/>
      <c r="O186" s="710"/>
      <c r="P186" s="710"/>
      <c r="Q186" s="710"/>
      <c r="R186" s="710"/>
      <c r="S186" s="710"/>
      <c r="T186" s="710"/>
      <c r="U186" s="710"/>
      <c r="V186" s="710"/>
      <c r="W186" s="710"/>
      <c r="X186" s="710"/>
      <c r="Y186" s="710"/>
      <c r="Z186" s="710"/>
      <c r="AA186" s="710"/>
      <c r="AB186" s="710"/>
      <c r="AC186" s="710"/>
      <c r="AD186" s="710"/>
      <c r="AE186" s="710"/>
      <c r="AF186" s="710"/>
      <c r="AG186" s="710"/>
      <c r="AH186" s="710"/>
      <c r="AI186" s="1"/>
    </row>
    <row r="187" spans="2:36" ht="14.25" customHeight="1">
      <c r="B187" s="710" t="s">
        <v>478</v>
      </c>
      <c r="C187" s="710"/>
      <c r="D187" s="710"/>
      <c r="E187" s="710"/>
      <c r="F187" s="710"/>
      <c r="G187" s="710"/>
      <c r="H187" s="710"/>
      <c r="I187" s="710"/>
      <c r="J187" s="710"/>
      <c r="K187" s="710"/>
      <c r="L187" s="710"/>
      <c r="M187" s="710"/>
      <c r="N187" s="710"/>
      <c r="O187" s="710"/>
      <c r="P187" s="710"/>
      <c r="Q187" s="710"/>
      <c r="R187" s="710"/>
      <c r="S187" s="710"/>
      <c r="T187" s="710"/>
      <c r="U187" s="710"/>
      <c r="V187" s="710"/>
      <c r="W187" s="710"/>
      <c r="X187" s="710"/>
      <c r="Y187" s="710"/>
      <c r="Z187" s="710"/>
      <c r="AA187" s="710"/>
      <c r="AB187" s="710"/>
      <c r="AC187" s="710"/>
      <c r="AD187" s="710"/>
      <c r="AE187" s="710"/>
      <c r="AF187" s="710"/>
      <c r="AG187" s="710"/>
      <c r="AH187" s="710"/>
      <c r="AI187" s="1"/>
    </row>
    <row r="188" spans="2:36" ht="14.25" customHeight="1">
      <c r="B188" s="1" t="s">
        <v>424</v>
      </c>
      <c r="G188" s="722" t="s">
        <v>725</v>
      </c>
      <c r="H188" s="722"/>
      <c r="I188" s="722"/>
      <c r="J188" s="711"/>
      <c r="K188" s="711"/>
      <c r="L188" s="711"/>
      <c r="M188" s="711"/>
      <c r="N188" s="711"/>
      <c r="O188" s="711"/>
      <c r="P188" s="711"/>
      <c r="Q188" s="711"/>
      <c r="R188" s="711"/>
      <c r="S188" s="711"/>
      <c r="T188" s="711"/>
      <c r="U188" s="711"/>
      <c r="V188" s="711"/>
      <c r="W188" s="711"/>
      <c r="X188" s="711"/>
      <c r="Y188" s="711"/>
      <c r="Z188" s="711"/>
      <c r="AA188" s="711"/>
      <c r="AB188" s="711"/>
      <c r="AC188" s="711"/>
      <c r="AD188" s="711"/>
      <c r="AE188" s="711"/>
      <c r="AF188" s="711"/>
      <c r="AG188" s="711"/>
      <c r="AH188" s="711"/>
      <c r="AI188" s="34"/>
    </row>
    <row r="189" spans="2:36" ht="14.25" customHeight="1">
      <c r="B189" s="1" t="s">
        <v>425</v>
      </c>
      <c r="G189" s="732"/>
      <c r="H189" s="732"/>
      <c r="I189" s="732"/>
      <c r="J189" s="732"/>
      <c r="K189" s="2" t="s">
        <v>21</v>
      </c>
    </row>
    <row r="190" spans="2:36" ht="14.25" customHeight="1">
      <c r="B190" s="710" t="s">
        <v>479</v>
      </c>
      <c r="C190" s="710"/>
      <c r="D190" s="710"/>
      <c r="E190" s="710"/>
      <c r="F190" s="710"/>
      <c r="G190" s="710"/>
      <c r="H190" s="710"/>
      <c r="I190" s="710"/>
      <c r="J190" s="710"/>
      <c r="K190" s="710"/>
      <c r="L190" s="710"/>
      <c r="M190" s="710"/>
      <c r="N190" s="710"/>
      <c r="O190" s="710"/>
      <c r="P190" s="710"/>
      <c r="Q190" s="710"/>
      <c r="R190" s="710"/>
      <c r="S190" s="710"/>
      <c r="T190" s="710"/>
      <c r="U190" s="710"/>
      <c r="V190" s="710"/>
      <c r="W190" s="710"/>
      <c r="X190" s="710"/>
      <c r="Y190" s="710"/>
      <c r="Z190" s="710"/>
      <c r="AA190" s="710"/>
      <c r="AB190" s="710"/>
      <c r="AC190" s="710"/>
      <c r="AD190" s="710"/>
      <c r="AE190" s="710"/>
      <c r="AF190" s="710"/>
      <c r="AG190" s="710"/>
      <c r="AH190" s="710"/>
      <c r="AI190" s="1"/>
    </row>
    <row r="191" spans="2:36" ht="14.25" customHeight="1">
      <c r="B191" s="710" t="s">
        <v>480</v>
      </c>
      <c r="C191" s="710"/>
      <c r="D191" s="710"/>
      <c r="E191" s="710"/>
      <c r="F191" s="710"/>
      <c r="G191" s="710"/>
      <c r="H191" s="710"/>
      <c r="I191" s="710"/>
      <c r="J191" s="710"/>
      <c r="K191" s="710"/>
      <c r="L191" s="710"/>
      <c r="M191" s="710"/>
      <c r="N191" s="710"/>
      <c r="O191" s="710"/>
      <c r="P191" s="710"/>
      <c r="Q191" s="710"/>
      <c r="R191" s="710"/>
      <c r="S191" s="710"/>
      <c r="T191" s="710"/>
      <c r="U191" s="710"/>
      <c r="V191" s="710"/>
      <c r="W191" s="710"/>
      <c r="X191" s="710"/>
      <c r="Y191" s="710"/>
      <c r="Z191" s="710"/>
      <c r="AA191" s="710"/>
      <c r="AB191" s="710"/>
      <c r="AC191" s="710"/>
      <c r="AD191" s="710"/>
      <c r="AE191" s="710"/>
      <c r="AF191" s="710"/>
      <c r="AG191" s="710"/>
      <c r="AH191" s="710"/>
      <c r="AI191" s="1"/>
    </row>
    <row r="192" spans="2:36" ht="14.25" customHeight="1">
      <c r="D192" s="710" t="s">
        <v>481</v>
      </c>
      <c r="E192" s="710"/>
      <c r="F192" s="710"/>
      <c r="G192" s="710"/>
      <c r="H192" s="710"/>
      <c r="I192" s="710"/>
      <c r="J192" s="710"/>
      <c r="K192" s="710"/>
      <c r="L192" s="710"/>
      <c r="M192" s="710"/>
      <c r="N192" s="710"/>
      <c r="O192" s="710"/>
      <c r="P192" s="710"/>
      <c r="Q192" s="710"/>
      <c r="R192" s="710"/>
      <c r="S192" s="710"/>
      <c r="T192" s="710"/>
      <c r="U192" s="710"/>
      <c r="V192" s="710"/>
      <c r="W192" s="710"/>
      <c r="X192" s="710"/>
      <c r="Y192" s="710"/>
      <c r="Z192" s="710"/>
      <c r="AA192" s="710"/>
      <c r="AB192" s="710"/>
      <c r="AC192" s="710"/>
      <c r="AD192" s="710"/>
      <c r="AE192" s="710"/>
      <c r="AF192" s="710"/>
      <c r="AG192" s="710"/>
      <c r="AH192" s="710"/>
    </row>
    <row r="193" spans="2:38" ht="14.25" customHeight="1">
      <c r="AL193" s="2" t="s">
        <v>235</v>
      </c>
    </row>
    <row r="194" spans="2:38" ht="14.25" customHeight="1">
      <c r="B194" s="710" t="s">
        <v>19</v>
      </c>
      <c r="C194" s="710"/>
      <c r="D194" s="710"/>
      <c r="E194" s="710"/>
      <c r="F194" s="710"/>
      <c r="G194" s="710"/>
      <c r="H194" s="710"/>
      <c r="I194" s="710"/>
      <c r="J194" s="710"/>
      <c r="K194" s="710"/>
      <c r="L194" s="710"/>
      <c r="M194" s="710"/>
      <c r="N194" s="710"/>
      <c r="O194" s="710"/>
      <c r="P194" s="710"/>
      <c r="Q194" s="710"/>
      <c r="R194" s="710"/>
      <c r="S194" s="710"/>
      <c r="T194" s="710"/>
      <c r="U194" s="710"/>
      <c r="V194" s="710"/>
      <c r="W194" s="710"/>
      <c r="X194" s="710"/>
      <c r="Y194" s="710"/>
      <c r="Z194" s="710"/>
      <c r="AA194" s="710"/>
      <c r="AB194" s="710"/>
      <c r="AC194" s="710"/>
      <c r="AD194" s="710"/>
      <c r="AE194" s="710"/>
      <c r="AF194" s="710"/>
      <c r="AG194" s="710"/>
      <c r="AH194" s="710"/>
      <c r="AI194" s="1"/>
    </row>
    <row r="195" spans="2:38" ht="14.25" customHeight="1">
      <c r="B195" s="2" t="s">
        <v>482</v>
      </c>
      <c r="T195" s="1"/>
      <c r="U195" s="14" t="s">
        <v>460</v>
      </c>
      <c r="V195" s="14"/>
      <c r="W195" s="714">
        <v>10</v>
      </c>
      <c r="X195" s="714"/>
      <c r="Y195" s="14" t="s">
        <v>0</v>
      </c>
      <c r="Z195" s="261">
        <v>3</v>
      </c>
      <c r="AA195" s="14" t="s">
        <v>1</v>
      </c>
      <c r="AB195" s="714">
        <v>31</v>
      </c>
      <c r="AC195" s="714"/>
      <c r="AD195" s="2" t="s">
        <v>483</v>
      </c>
      <c r="AE195" s="5"/>
      <c r="AF195" s="5"/>
      <c r="AG195" s="5"/>
      <c r="AH195" s="5"/>
      <c r="AI195" s="5"/>
    </row>
    <row r="196" spans="2:38" ht="14.25" customHeight="1"/>
    <row r="197" spans="2:38" ht="14.25" customHeight="1">
      <c r="B197" s="2" t="s">
        <v>484</v>
      </c>
    </row>
    <row r="198" spans="2:38" ht="14.25" customHeight="1">
      <c r="B198" s="2" t="s">
        <v>485</v>
      </c>
      <c r="F198" s="714" t="str">
        <f>J177</f>
        <v>○○保全の会</v>
      </c>
      <c r="G198" s="714"/>
      <c r="H198" s="714"/>
      <c r="I198" s="714"/>
      <c r="J198" s="714"/>
      <c r="K198" s="714"/>
      <c r="L198" s="714"/>
      <c r="M198" s="714"/>
      <c r="N198" s="714"/>
      <c r="O198" s="714"/>
      <c r="P198" s="714"/>
      <c r="Q198" s="714"/>
      <c r="R198" s="2" t="s">
        <v>487</v>
      </c>
    </row>
    <row r="199" spans="2:38" ht="14.25" customHeight="1">
      <c r="C199" s="2" t="s">
        <v>486</v>
      </c>
    </row>
    <row r="200" spans="2:38" ht="14.25" customHeight="1">
      <c r="B200" s="2">
        <v>2</v>
      </c>
      <c r="C200" s="714" t="str">
        <f>F198</f>
        <v>○○保全の会</v>
      </c>
      <c r="D200" s="714"/>
      <c r="E200" s="714"/>
      <c r="F200" s="714"/>
      <c r="G200" s="714"/>
      <c r="H200" s="714"/>
      <c r="I200" s="714"/>
      <c r="J200" s="714"/>
      <c r="K200" s="714"/>
      <c r="L200" s="714"/>
      <c r="M200" s="714"/>
      <c r="N200" s="714"/>
      <c r="O200" s="2" t="s">
        <v>488</v>
      </c>
    </row>
    <row r="201" spans="2:38" ht="14.25" customHeight="1">
      <c r="C201" s="2" t="s">
        <v>489</v>
      </c>
    </row>
    <row r="202" spans="2:38" ht="14.25" customHeight="1">
      <c r="C202" s="2" t="s">
        <v>490</v>
      </c>
    </row>
    <row r="203" spans="2:38" ht="14.25" customHeight="1">
      <c r="C203" s="2" t="s">
        <v>491</v>
      </c>
    </row>
    <row r="204" spans="2:38" ht="14.25" customHeight="1">
      <c r="C204" s="2" t="s">
        <v>492</v>
      </c>
    </row>
    <row r="205" spans="2:38" ht="14.25" customHeight="1">
      <c r="B205" s="2">
        <v>3</v>
      </c>
      <c r="C205" s="2" t="s">
        <v>495</v>
      </c>
    </row>
    <row r="206" spans="2:38" ht="14.25" customHeight="1">
      <c r="C206" s="2" t="s">
        <v>496</v>
      </c>
    </row>
    <row r="207" spans="2:38" ht="14.25" customHeight="1"/>
    <row r="208" spans="2:38" ht="14.25" customHeight="1">
      <c r="B208" s="710" t="s">
        <v>22</v>
      </c>
      <c r="C208" s="710"/>
      <c r="D208" s="710"/>
      <c r="E208" s="710"/>
      <c r="F208" s="710"/>
      <c r="G208" s="710"/>
      <c r="H208" s="710"/>
      <c r="I208" s="710"/>
      <c r="J208" s="710"/>
      <c r="K208" s="710"/>
      <c r="L208" s="710"/>
      <c r="M208" s="710"/>
      <c r="N208" s="710"/>
      <c r="O208" s="710"/>
      <c r="P208" s="710"/>
      <c r="Q208" s="710"/>
      <c r="R208" s="710"/>
      <c r="S208" s="710"/>
      <c r="T208" s="710"/>
      <c r="U208" s="710"/>
      <c r="V208" s="710"/>
      <c r="W208" s="710"/>
      <c r="X208" s="710"/>
      <c r="Y208" s="710"/>
      <c r="Z208" s="710"/>
      <c r="AA208" s="710"/>
      <c r="AB208" s="710"/>
      <c r="AC208" s="710"/>
      <c r="AD208" s="710"/>
      <c r="AE208" s="710"/>
      <c r="AF208" s="710"/>
      <c r="AG208" s="710"/>
      <c r="AH208" s="710"/>
      <c r="AI208" s="1"/>
    </row>
    <row r="209" spans="1:55" ht="14.25" customHeight="1">
      <c r="B209" s="710" t="s">
        <v>493</v>
      </c>
      <c r="C209" s="710"/>
      <c r="D209" s="710"/>
      <c r="E209" s="710"/>
      <c r="F209" s="710"/>
      <c r="G209" s="710"/>
      <c r="H209" s="710"/>
      <c r="I209" s="710"/>
      <c r="J209" s="710"/>
      <c r="K209" s="710"/>
      <c r="L209" s="710"/>
      <c r="M209" s="710"/>
      <c r="N209" s="710"/>
      <c r="O209" s="710"/>
      <c r="P209" s="710"/>
      <c r="Q209" s="710"/>
      <c r="R209" s="710"/>
      <c r="S209" s="710"/>
      <c r="T209" s="710"/>
      <c r="U209" s="710"/>
      <c r="V209" s="710"/>
      <c r="W209" s="710"/>
      <c r="X209" s="710"/>
      <c r="Y209" s="710"/>
      <c r="Z209" s="710"/>
      <c r="AA209" s="710"/>
      <c r="AB209" s="710"/>
      <c r="AC209" s="710"/>
      <c r="AD209" s="710"/>
      <c r="AE209" s="710"/>
      <c r="AF209" s="710"/>
      <c r="AG209" s="710"/>
      <c r="AH209" s="710"/>
      <c r="AI209" s="1"/>
      <c r="AJ209" s="2" t="s">
        <v>47</v>
      </c>
    </row>
    <row r="210" spans="1:55" ht="14.25" customHeight="1">
      <c r="B210" s="710" t="s">
        <v>494</v>
      </c>
      <c r="C210" s="710"/>
      <c r="D210" s="710"/>
      <c r="E210" s="710"/>
      <c r="F210" s="710"/>
      <c r="G210" s="710"/>
      <c r="H210" s="710"/>
      <c r="I210" s="710"/>
      <c r="J210" s="710"/>
      <c r="K210" s="710"/>
      <c r="L210" s="710"/>
      <c r="M210" s="710"/>
      <c r="N210" s="710"/>
      <c r="O210" s="710"/>
      <c r="P210" s="710"/>
      <c r="Q210" s="710"/>
      <c r="R210" s="710"/>
      <c r="S210" s="710"/>
      <c r="T210" s="710"/>
      <c r="U210" s="710"/>
      <c r="V210" s="710"/>
      <c r="W210" s="710"/>
      <c r="X210" s="710"/>
      <c r="Y210" s="710"/>
      <c r="Z210" s="710"/>
      <c r="AA210" s="710"/>
      <c r="AB210" s="710"/>
      <c r="AC210" s="710"/>
      <c r="AD210" s="710"/>
      <c r="AE210" s="710"/>
      <c r="AF210" s="710"/>
      <c r="AG210" s="710"/>
      <c r="AH210" s="710"/>
      <c r="AI210" s="1"/>
    </row>
    <row r="211" spans="1:55" ht="14.25" customHeight="1"/>
    <row r="212" spans="1:55" ht="14.25" customHeight="1">
      <c r="B212" s="710" t="s">
        <v>23</v>
      </c>
      <c r="C212" s="710"/>
      <c r="D212" s="710"/>
      <c r="E212" s="710"/>
      <c r="F212" s="710"/>
      <c r="G212" s="710"/>
      <c r="H212" s="710"/>
      <c r="I212" s="710"/>
      <c r="J212" s="710"/>
      <c r="K212" s="710"/>
      <c r="L212" s="710"/>
      <c r="M212" s="710"/>
      <c r="N212" s="710"/>
      <c r="O212" s="710"/>
      <c r="P212" s="710"/>
      <c r="Q212" s="710"/>
      <c r="R212" s="710"/>
      <c r="S212" s="710"/>
      <c r="T212" s="710"/>
      <c r="U212" s="710"/>
      <c r="V212" s="710"/>
      <c r="W212" s="710"/>
      <c r="X212" s="710"/>
      <c r="Y212" s="710"/>
      <c r="Z212" s="710"/>
      <c r="AA212" s="710"/>
      <c r="AB212" s="710"/>
      <c r="AC212" s="710"/>
      <c r="AD212" s="710"/>
      <c r="AE212" s="710"/>
      <c r="AF212" s="710"/>
      <c r="AG212" s="710"/>
      <c r="AH212" s="710"/>
      <c r="AI212" s="1"/>
    </row>
    <row r="213" spans="1:55" ht="14.25" customHeight="1">
      <c r="B213" s="1" t="s">
        <v>497</v>
      </c>
      <c r="C213" s="1"/>
      <c r="D213" s="1"/>
      <c r="E213" s="1"/>
      <c r="F213" s="1"/>
      <c r="G213" s="1"/>
      <c r="H213" s="1"/>
      <c r="I213" s="1"/>
      <c r="J213" s="1"/>
      <c r="K213" s="1"/>
      <c r="L213" s="1"/>
      <c r="M213" s="1"/>
      <c r="N213" s="1"/>
      <c r="O213" s="1"/>
      <c r="P213" s="1"/>
      <c r="Q213" s="1"/>
      <c r="R213" s="1"/>
      <c r="S213" s="1"/>
      <c r="T213" s="1"/>
      <c r="U213" s="1"/>
      <c r="V213" s="714" t="str">
        <f>C200</f>
        <v>○○保全の会</v>
      </c>
      <c r="W213" s="714"/>
      <c r="X213" s="714"/>
      <c r="Y213" s="714"/>
      <c r="Z213" s="714"/>
      <c r="AA213" s="714"/>
      <c r="AB213" s="714"/>
      <c r="AC213" s="714"/>
      <c r="AD213" s="714"/>
      <c r="AE213" s="714"/>
      <c r="AF213" s="714"/>
      <c r="AG213" s="714"/>
      <c r="AH213" s="1"/>
      <c r="AI213" s="1"/>
    </row>
    <row r="214" spans="1:55" ht="14.25" customHeight="1">
      <c r="B214" s="1"/>
      <c r="C214" s="710" t="s">
        <v>498</v>
      </c>
      <c r="D214" s="710"/>
      <c r="E214" s="710"/>
      <c r="F214" s="710"/>
      <c r="G214" s="710"/>
      <c r="H214" s="710"/>
      <c r="I214" s="710"/>
      <c r="J214" s="710"/>
      <c r="K214" s="710"/>
      <c r="L214" s="710"/>
      <c r="M214" s="710"/>
      <c r="N214" s="710"/>
      <c r="O214" s="710"/>
      <c r="P214" s="710"/>
      <c r="Q214" s="710"/>
      <c r="R214" s="710"/>
      <c r="S214" s="710"/>
      <c r="T214" s="710"/>
      <c r="U214" s="710"/>
      <c r="V214" s="710"/>
      <c r="W214" s="710"/>
      <c r="X214" s="710"/>
      <c r="Y214" s="710"/>
      <c r="Z214" s="710"/>
      <c r="AA214" s="710"/>
      <c r="AB214" s="710"/>
      <c r="AC214" s="710"/>
      <c r="AD214" s="710"/>
      <c r="AE214" s="710"/>
      <c r="AF214" s="710"/>
      <c r="AG214" s="710"/>
      <c r="AH214" s="1"/>
      <c r="AI214" s="1"/>
    </row>
    <row r="215" spans="1:55" ht="14.25" customHeight="1">
      <c r="B215" s="2" t="s">
        <v>499</v>
      </c>
      <c r="AA215" s="714" t="str">
        <f>V213</f>
        <v>○○保全の会</v>
      </c>
      <c r="AB215" s="714"/>
      <c r="AC215" s="714"/>
      <c r="AD215" s="714"/>
      <c r="AE215" s="714"/>
      <c r="AF215" s="714"/>
      <c r="AG215" s="714"/>
      <c r="AH215" s="714"/>
      <c r="AI215" s="1"/>
    </row>
    <row r="216" spans="1:55" ht="14.25" customHeight="1">
      <c r="B216" s="710" t="s">
        <v>500</v>
      </c>
      <c r="C216" s="710"/>
      <c r="D216" s="710"/>
      <c r="E216" s="710"/>
      <c r="F216" s="710"/>
      <c r="G216" s="710"/>
      <c r="H216" s="710"/>
      <c r="I216" s="710"/>
      <c r="J216" s="710"/>
      <c r="K216" s="710"/>
      <c r="L216" s="710"/>
      <c r="M216" s="710"/>
      <c r="N216" s="710"/>
      <c r="O216" s="710"/>
      <c r="P216" s="710"/>
      <c r="Q216" s="710"/>
      <c r="R216" s="710"/>
      <c r="S216" s="710"/>
      <c r="T216" s="710"/>
      <c r="U216" s="710"/>
      <c r="V216" s="710"/>
      <c r="W216" s="710"/>
      <c r="X216" s="710"/>
      <c r="Y216" s="710"/>
      <c r="Z216" s="710"/>
      <c r="AA216" s="710"/>
      <c r="AB216" s="710"/>
      <c r="AC216" s="710"/>
      <c r="AD216" s="710"/>
      <c r="AE216" s="710"/>
      <c r="AF216" s="710"/>
      <c r="AG216" s="710"/>
      <c r="AH216" s="710"/>
      <c r="AI216" s="1"/>
      <c r="AJ216" s="2" t="s">
        <v>45</v>
      </c>
    </row>
    <row r="217" spans="1:55" ht="14.25" customHeight="1">
      <c r="AJ217" s="2" t="s">
        <v>46</v>
      </c>
    </row>
    <row r="218" spans="1:55" customFormat="1" ht="14.25" customHeight="1">
      <c r="A218" s="5"/>
      <c r="B218" s="2" t="s">
        <v>502</v>
      </c>
      <c r="C218" s="2"/>
      <c r="D218" s="2"/>
      <c r="E218" s="2"/>
      <c r="F218" s="2"/>
      <c r="G218" s="2"/>
      <c r="H218" s="2"/>
      <c r="I218" s="2"/>
      <c r="J218" s="2"/>
      <c r="K218" s="2"/>
      <c r="L218" s="2"/>
      <c r="M218" s="2"/>
      <c r="N218" s="714" t="str">
        <f>V213</f>
        <v>○○保全の会</v>
      </c>
      <c r="O218" s="714"/>
      <c r="P218" s="714"/>
      <c r="Q218" s="714"/>
      <c r="R218" s="714"/>
      <c r="S218" s="714"/>
      <c r="T218" s="714"/>
      <c r="U218" s="714"/>
      <c r="V218" s="714"/>
      <c r="W218" s="714"/>
      <c r="X218" s="714"/>
      <c r="Y218" s="714"/>
      <c r="Z218" s="714"/>
      <c r="AA218" s="714"/>
      <c r="AB218" s="2" t="s">
        <v>503</v>
      </c>
      <c r="AC218" s="2"/>
      <c r="AD218" s="2"/>
      <c r="AE218" s="2"/>
      <c r="AF218" s="2"/>
      <c r="AG218" s="2"/>
      <c r="AH218" s="2"/>
      <c r="AI218" s="1"/>
      <c r="AJ218" s="24"/>
      <c r="AK218" s="24"/>
      <c r="AL218" s="24"/>
      <c r="AM218" s="24"/>
      <c r="AN218" s="24"/>
      <c r="AO218" s="24"/>
      <c r="AP218" s="24"/>
      <c r="AQ218" s="24"/>
      <c r="AR218" s="24"/>
      <c r="AS218" s="24"/>
      <c r="AT218" s="24"/>
      <c r="AU218" s="24"/>
      <c r="AV218" s="24"/>
      <c r="AW218" s="24"/>
      <c r="AX218" s="24"/>
      <c r="AY218" s="24"/>
      <c r="AZ218" s="24"/>
      <c r="BA218" s="24"/>
      <c r="BB218" s="24"/>
      <c r="BC218" s="24"/>
    </row>
    <row r="219" spans="1:55" customFormat="1" ht="14.25" customHeight="1">
      <c r="A219" s="5"/>
      <c r="B219" s="716" t="s">
        <v>501</v>
      </c>
      <c r="C219" s="716"/>
      <c r="D219" s="716"/>
      <c r="E219" s="716"/>
      <c r="F219" s="716"/>
      <c r="G219" s="716"/>
      <c r="H219" s="716"/>
      <c r="I219" s="716"/>
      <c r="J219" s="716"/>
      <c r="K219" s="716"/>
      <c r="L219" s="716"/>
      <c r="M219" s="716"/>
      <c r="N219" s="716"/>
      <c r="O219" s="716"/>
      <c r="P219" s="716"/>
      <c r="Q219" s="716"/>
      <c r="R219" s="716"/>
      <c r="S219" s="716"/>
      <c r="T219" s="716"/>
      <c r="U219" s="716"/>
      <c r="V219" s="716"/>
      <c r="W219" s="716"/>
      <c r="X219" s="716"/>
      <c r="Y219" s="716"/>
      <c r="Z219" s="716"/>
      <c r="AA219" s="716"/>
      <c r="AB219" s="716"/>
      <c r="AC219" s="716"/>
      <c r="AD219" s="716"/>
      <c r="AE219" s="716"/>
      <c r="AF219" s="716"/>
      <c r="AG219" s="716"/>
      <c r="AH219" s="716"/>
      <c r="AI219" s="2"/>
      <c r="AJ219" s="24"/>
      <c r="AK219" s="24"/>
      <c r="AL219" s="24"/>
      <c r="AM219" s="24"/>
      <c r="AN219" s="24"/>
      <c r="AO219" s="24"/>
      <c r="AP219" s="24"/>
      <c r="AQ219" s="24"/>
      <c r="AR219" s="24"/>
      <c r="AS219" s="24"/>
      <c r="AT219" s="24"/>
      <c r="AU219" s="24"/>
      <c r="AV219" s="24"/>
      <c r="AW219" s="24"/>
      <c r="AX219" s="24"/>
      <c r="AY219" s="24"/>
      <c r="AZ219" s="24"/>
      <c r="BA219" s="24"/>
      <c r="BB219" s="24"/>
      <c r="BC219" s="24"/>
    </row>
    <row r="220" spans="1:55" ht="14.25" customHeight="1">
      <c r="B220" s="5"/>
      <c r="C220" s="5"/>
      <c r="D220" s="5"/>
      <c r="E220" s="5"/>
      <c r="F220" s="5"/>
      <c r="G220" s="5"/>
      <c r="H220" s="5"/>
      <c r="I220" s="5"/>
      <c r="J220" s="5"/>
      <c r="K220" s="5"/>
      <c r="L220" s="5"/>
      <c r="X220" s="712" t="s">
        <v>460</v>
      </c>
      <c r="Y220" s="712"/>
      <c r="Z220" s="712"/>
      <c r="AA220" s="712"/>
      <c r="AB220" s="2" t="s">
        <v>0</v>
      </c>
      <c r="AC220" s="712"/>
      <c r="AD220" s="712"/>
      <c r="AE220" s="2" t="s">
        <v>24</v>
      </c>
      <c r="AF220" s="712"/>
      <c r="AG220" s="712"/>
      <c r="AH220" s="2" t="s">
        <v>2</v>
      </c>
      <c r="AM220" s="713"/>
      <c r="AN220" s="713"/>
      <c r="AO220" s="713"/>
      <c r="AP220" s="713"/>
      <c r="AQ220" s="713"/>
      <c r="AR220" s="713"/>
      <c r="AS220" s="713"/>
      <c r="AT220" s="713"/>
      <c r="AU220" s="713"/>
      <c r="AV220" s="713"/>
      <c r="AW220" s="713"/>
      <c r="AX220" s="713"/>
      <c r="AY220" s="713"/>
    </row>
    <row r="221" spans="1:55" ht="14.25" customHeight="1"/>
    <row r="222" spans="1:55" ht="14.25" customHeight="1">
      <c r="B222" s="715" t="s">
        <v>245</v>
      </c>
      <c r="C222" s="715"/>
      <c r="D222" s="715"/>
      <c r="E222" s="715"/>
      <c r="F222" s="709" t="str">
        <f>$J$6</f>
        <v>○○保全の会</v>
      </c>
      <c r="G222" s="709"/>
      <c r="H222" s="709"/>
      <c r="I222" s="709"/>
      <c r="J222" s="709"/>
      <c r="K222" s="709"/>
      <c r="L222" s="709"/>
      <c r="M222" s="709"/>
      <c r="N222" s="709"/>
      <c r="O222" s="709"/>
      <c r="P222" s="709"/>
      <c r="Q222" s="709"/>
      <c r="R222" s="709"/>
      <c r="S222" s="709"/>
      <c r="T222" s="709"/>
      <c r="U222" s="709"/>
    </row>
    <row r="223" spans="1:55" ht="14.25" customHeight="1">
      <c r="B223" s="715" t="s">
        <v>423</v>
      </c>
      <c r="C223" s="715"/>
      <c r="D223" s="715"/>
      <c r="E223" s="715"/>
      <c r="F223" s="730" t="s">
        <v>725</v>
      </c>
      <c r="G223" s="730"/>
      <c r="H223" s="730"/>
      <c r="I223" s="729" t="str">
        <f>I166</f>
        <v>○〇市〇〇町大字○○　○○番地、○○番地</v>
      </c>
      <c r="J223" s="729"/>
      <c r="K223" s="729"/>
      <c r="L223" s="729"/>
      <c r="M223" s="729"/>
      <c r="N223" s="729"/>
      <c r="O223" s="729"/>
      <c r="P223" s="729"/>
      <c r="Q223" s="729"/>
      <c r="R223" s="729"/>
      <c r="S223" s="729"/>
      <c r="T223" s="729"/>
      <c r="U223" s="729"/>
      <c r="V223" s="729"/>
      <c r="W223" s="729"/>
      <c r="X223" s="729"/>
      <c r="Y223" s="729"/>
      <c r="Z223" s="729"/>
      <c r="AA223" s="729"/>
      <c r="AB223" s="729"/>
      <c r="AC223" s="729"/>
      <c r="AD223" s="729"/>
      <c r="AE223" s="729"/>
      <c r="AF223" s="729"/>
      <c r="AG223" s="729"/>
    </row>
    <row r="224" spans="1:55" ht="14.25" customHeight="1">
      <c r="B224" s="715" t="s">
        <v>244</v>
      </c>
      <c r="C224" s="715"/>
      <c r="D224" s="715"/>
      <c r="E224" s="715"/>
      <c r="F224" s="729" t="str">
        <f>F167</f>
        <v>○○○○</v>
      </c>
      <c r="G224" s="729"/>
      <c r="H224" s="729"/>
      <c r="I224" s="729"/>
      <c r="J224" s="729"/>
      <c r="K224" s="729"/>
      <c r="L224" s="729"/>
      <c r="M224" s="729"/>
      <c r="N224" s="729"/>
      <c r="O224" s="729"/>
    </row>
    <row r="225" spans="1:36" ht="14.25" customHeight="1">
      <c r="B225" s="25"/>
      <c r="C225" s="25"/>
      <c r="D225" s="25"/>
      <c r="E225" s="25"/>
    </row>
    <row r="226" spans="1:36" ht="14.25" customHeight="1">
      <c r="B226" s="24" t="s">
        <v>25</v>
      </c>
      <c r="C226" s="24"/>
      <c r="D226" s="24"/>
      <c r="E226" s="24"/>
    </row>
    <row r="227" spans="1:36" ht="14.25" customHeight="1">
      <c r="B227" s="715" t="s">
        <v>423</v>
      </c>
      <c r="C227" s="715"/>
      <c r="D227" s="715"/>
      <c r="E227" s="715"/>
      <c r="F227" s="731"/>
      <c r="G227" s="731"/>
      <c r="H227" s="731"/>
      <c r="I227" s="731"/>
      <c r="J227" s="731"/>
      <c r="K227" s="731"/>
      <c r="L227" s="731"/>
      <c r="M227" s="731"/>
      <c r="N227" s="731"/>
      <c r="O227" s="731"/>
      <c r="P227" s="731"/>
      <c r="Q227" s="731"/>
      <c r="R227" s="731"/>
      <c r="S227" s="731"/>
      <c r="T227" s="731"/>
      <c r="U227" s="731"/>
      <c r="V227" s="731"/>
      <c r="W227" s="731"/>
      <c r="X227" s="731"/>
      <c r="Y227" s="731"/>
      <c r="Z227" s="731"/>
      <c r="AA227" s="731"/>
      <c r="AB227" s="731"/>
      <c r="AC227" s="731"/>
      <c r="AD227" s="731"/>
      <c r="AE227" s="731"/>
      <c r="AF227" s="731"/>
      <c r="AG227" s="731"/>
    </row>
    <row r="228" spans="1:36" ht="14.25" customHeight="1">
      <c r="B228" s="715" t="s">
        <v>422</v>
      </c>
      <c r="C228" s="715"/>
      <c r="D228" s="715"/>
      <c r="E228" s="715"/>
      <c r="F228" s="727"/>
      <c r="G228" s="727"/>
      <c r="H228" s="727"/>
      <c r="I228" s="727"/>
      <c r="J228" s="727"/>
      <c r="K228" s="727"/>
      <c r="L228" s="727"/>
      <c r="M228" s="727"/>
      <c r="N228" s="727"/>
      <c r="O228" s="727"/>
    </row>
    <row r="229" spans="1:36" ht="14.25" customHeight="1">
      <c r="A229"/>
      <c r="B229" s="35" t="s">
        <v>473</v>
      </c>
      <c r="C229" s="24"/>
      <c r="D229" s="24"/>
      <c r="E229" s="24"/>
      <c r="F229" s="24"/>
      <c r="G229" s="24"/>
      <c r="H229" s="24"/>
      <c r="I229" s="24"/>
      <c r="J229" s="24"/>
      <c r="K229" s="24"/>
      <c r="L229" s="24"/>
      <c r="M229" s="24"/>
      <c r="N229" s="24"/>
      <c r="O229" s="24"/>
      <c r="P229" s="24"/>
      <c r="Q229" s="24"/>
      <c r="R229" s="24"/>
      <c r="S229" s="24"/>
      <c r="T229" s="24"/>
      <c r="U229" s="24"/>
      <c r="V229" s="24"/>
      <c r="W229" s="24"/>
      <c r="X229" s="24"/>
      <c r="Y229" s="24"/>
      <c r="Z229" s="24"/>
      <c r="AA229" s="24"/>
      <c r="AB229" s="24"/>
      <c r="AC229" s="24"/>
      <c r="AD229" s="24"/>
      <c r="AE229" s="24"/>
      <c r="AF229" s="24"/>
      <c r="AG229" s="24"/>
      <c r="AH229" s="24"/>
      <c r="AI229" s="24"/>
    </row>
    <row r="230" spans="1:36" ht="14.25" customHeight="1">
      <c r="A230"/>
      <c r="B230" s="35"/>
      <c r="C230" s="24"/>
      <c r="D230" s="24"/>
      <c r="E230" s="24"/>
      <c r="F230" s="24"/>
      <c r="G230" s="24"/>
      <c r="H230" s="24"/>
      <c r="I230" s="24"/>
      <c r="J230" s="24"/>
      <c r="K230" s="24"/>
      <c r="L230" s="24"/>
      <c r="M230" s="24"/>
      <c r="N230" s="24"/>
      <c r="O230" s="24"/>
      <c r="P230" s="24"/>
      <c r="Q230" s="24"/>
      <c r="R230" s="24"/>
      <c r="S230" s="24"/>
      <c r="T230" s="24"/>
      <c r="U230" s="24"/>
      <c r="V230" s="24"/>
      <c r="W230" s="24"/>
      <c r="X230" s="24"/>
      <c r="Y230" s="24"/>
      <c r="Z230" s="24"/>
      <c r="AA230" s="24"/>
      <c r="AB230" s="24"/>
      <c r="AC230" s="24"/>
      <c r="AD230" s="24"/>
      <c r="AE230" s="24"/>
      <c r="AF230" s="24"/>
      <c r="AG230" s="24"/>
      <c r="AH230" s="24"/>
      <c r="AI230" s="24"/>
    </row>
    <row r="231" spans="1:36" ht="14.25" customHeight="1">
      <c r="B231" s="712" t="s">
        <v>472</v>
      </c>
      <c r="C231" s="712"/>
      <c r="D231" s="712"/>
      <c r="E231" s="712"/>
      <c r="F231" s="712"/>
      <c r="G231" s="712"/>
      <c r="H231" s="712"/>
      <c r="I231" s="712"/>
      <c r="J231" s="712"/>
      <c r="K231" s="712"/>
      <c r="L231" s="712"/>
      <c r="M231" s="712"/>
      <c r="N231" s="712"/>
      <c r="O231" s="712"/>
      <c r="P231" s="712"/>
      <c r="Q231" s="712"/>
      <c r="R231" s="712"/>
      <c r="S231" s="712"/>
      <c r="T231" s="712"/>
      <c r="U231" s="712"/>
      <c r="V231" s="712"/>
      <c r="W231" s="712"/>
      <c r="X231" s="712"/>
      <c r="Y231" s="712"/>
      <c r="Z231" s="712"/>
      <c r="AA231" s="712"/>
      <c r="AB231" s="712"/>
      <c r="AC231" s="712"/>
      <c r="AD231" s="712"/>
      <c r="AE231" s="712"/>
      <c r="AF231" s="712"/>
      <c r="AG231" s="712"/>
      <c r="AH231" s="712"/>
      <c r="AI231" s="14"/>
      <c r="AJ231" s="2" t="s">
        <v>26</v>
      </c>
    </row>
    <row r="232" spans="1:36" ht="14.25" customHeight="1"/>
    <row r="233" spans="1:36" ht="14.25" customHeight="1">
      <c r="B233" s="710" t="s">
        <v>474</v>
      </c>
      <c r="C233" s="710"/>
      <c r="D233" s="710"/>
      <c r="E233" s="710"/>
      <c r="F233" s="710"/>
      <c r="G233" s="710"/>
      <c r="H233" s="710"/>
      <c r="I233" s="710"/>
      <c r="J233" s="710"/>
      <c r="K233" s="710"/>
      <c r="L233" s="710"/>
      <c r="M233" s="710"/>
      <c r="N233" s="710"/>
      <c r="O233" s="710"/>
      <c r="P233" s="710"/>
      <c r="Q233" s="710"/>
      <c r="R233" s="710"/>
      <c r="S233" s="710"/>
      <c r="T233" s="710"/>
      <c r="U233" s="710"/>
      <c r="V233" s="710"/>
      <c r="W233" s="710"/>
      <c r="X233" s="710"/>
      <c r="Y233" s="710"/>
      <c r="Z233" s="710"/>
      <c r="AA233" s="710"/>
      <c r="AB233" s="710"/>
      <c r="AC233" s="710"/>
      <c r="AD233" s="710"/>
      <c r="AE233" s="710"/>
      <c r="AF233" s="710"/>
      <c r="AG233" s="710"/>
      <c r="AH233" s="710"/>
      <c r="AI233" s="1"/>
    </row>
    <row r="234" spans="1:36" ht="14.25" customHeight="1">
      <c r="B234" s="1" t="s">
        <v>426</v>
      </c>
      <c r="C234" s="1"/>
      <c r="D234" s="1"/>
      <c r="E234" s="1"/>
      <c r="F234" s="1"/>
      <c r="G234" s="1"/>
      <c r="H234" s="1"/>
      <c r="I234" s="1"/>
      <c r="J234" s="721" t="str">
        <f>J177</f>
        <v>○○保全の会</v>
      </c>
      <c r="K234" s="721"/>
      <c r="L234" s="721"/>
      <c r="M234" s="721"/>
      <c r="N234" s="721"/>
      <c r="O234" s="721"/>
      <c r="P234" s="721"/>
      <c r="Q234" s="721"/>
      <c r="R234" s="721"/>
      <c r="S234" s="721"/>
      <c r="T234" s="721"/>
      <c r="U234" s="721"/>
      <c r="V234" s="721"/>
      <c r="W234" s="710" t="s">
        <v>15</v>
      </c>
      <c r="X234" s="710"/>
      <c r="Y234" s="710"/>
      <c r="Z234" s="710"/>
      <c r="AA234" s="710"/>
      <c r="AB234" s="710"/>
      <c r="AC234" s="710"/>
      <c r="AD234" s="710"/>
      <c r="AE234" s="710"/>
      <c r="AF234" s="710"/>
      <c r="AG234" s="710"/>
      <c r="AH234" s="710"/>
      <c r="AI234" s="1"/>
    </row>
    <row r="235" spans="1:36" ht="14.25" customHeight="1">
      <c r="B235" s="2" t="s">
        <v>16</v>
      </c>
    </row>
    <row r="236" spans="1:36" ht="14.25" customHeight="1">
      <c r="B236" s="712" t="s">
        <v>17</v>
      </c>
      <c r="C236" s="712"/>
      <c r="D236" s="712"/>
      <c r="E236" s="712"/>
      <c r="F236" s="712"/>
      <c r="G236" s="712"/>
      <c r="H236" s="712"/>
      <c r="I236" s="712"/>
      <c r="J236" s="712"/>
      <c r="K236" s="712"/>
      <c r="L236" s="712"/>
      <c r="M236" s="712"/>
      <c r="N236" s="712"/>
      <c r="O236" s="712"/>
      <c r="P236" s="712"/>
      <c r="Q236" s="712"/>
      <c r="R236" s="712"/>
      <c r="S236" s="712"/>
      <c r="T236" s="712"/>
      <c r="U236" s="712"/>
      <c r="V236" s="712"/>
      <c r="W236" s="712"/>
      <c r="X236" s="712"/>
      <c r="Y236" s="712"/>
      <c r="Z236" s="712"/>
      <c r="AA236" s="712"/>
      <c r="AB236" s="712"/>
      <c r="AC236" s="712"/>
      <c r="AD236" s="712"/>
      <c r="AE236" s="712"/>
      <c r="AF236" s="712"/>
      <c r="AG236" s="712"/>
    </row>
    <row r="237" spans="1:36" ht="14.25" customHeight="1"/>
    <row r="238" spans="1:36" ht="14.25" customHeight="1">
      <c r="B238" s="710" t="s">
        <v>18</v>
      </c>
      <c r="C238" s="710"/>
      <c r="D238" s="710"/>
      <c r="E238" s="710"/>
      <c r="F238" s="710"/>
      <c r="G238" s="710"/>
      <c r="H238" s="710"/>
      <c r="I238" s="710"/>
      <c r="J238" s="710"/>
      <c r="K238" s="710"/>
      <c r="L238" s="710"/>
      <c r="M238" s="710"/>
      <c r="N238" s="710"/>
      <c r="O238" s="710"/>
      <c r="P238" s="710"/>
      <c r="Q238" s="710"/>
      <c r="R238" s="710"/>
      <c r="S238" s="710"/>
      <c r="T238" s="710"/>
      <c r="U238" s="710"/>
      <c r="V238" s="710"/>
      <c r="W238" s="710"/>
      <c r="X238" s="710"/>
      <c r="Y238" s="710"/>
      <c r="Z238" s="710"/>
      <c r="AA238" s="710"/>
      <c r="AB238" s="710"/>
      <c r="AC238" s="710"/>
      <c r="AD238" s="710"/>
      <c r="AE238" s="710"/>
      <c r="AF238" s="710"/>
      <c r="AG238" s="710"/>
      <c r="AH238" s="710"/>
      <c r="AI238" s="1"/>
    </row>
    <row r="239" spans="1:36" ht="14.25" customHeight="1">
      <c r="B239" s="2" t="s">
        <v>475</v>
      </c>
    </row>
    <row r="240" spans="1:36" ht="14.25" customHeight="1">
      <c r="B240" s="712" t="s">
        <v>476</v>
      </c>
      <c r="C240" s="712"/>
      <c r="D240" s="712"/>
      <c r="E240" s="712"/>
      <c r="F240" s="712"/>
      <c r="G240" s="712"/>
      <c r="H240" s="712"/>
      <c r="I240" s="712"/>
      <c r="J240" s="712"/>
      <c r="K240" s="712"/>
      <c r="L240" s="712"/>
      <c r="M240" s="712"/>
      <c r="N240" s="712"/>
      <c r="O240" s="712"/>
      <c r="P240" s="712"/>
      <c r="Q240" s="712"/>
      <c r="R240" s="709" t="str">
        <f>J234</f>
        <v>○○保全の会</v>
      </c>
      <c r="S240" s="709"/>
      <c r="T240" s="709"/>
      <c r="U240" s="709"/>
      <c r="V240" s="709"/>
      <c r="W240" s="709"/>
      <c r="X240" s="709"/>
      <c r="Y240" s="709"/>
      <c r="Z240" s="709"/>
      <c r="AA240" s="709"/>
      <c r="AB240" s="709"/>
      <c r="AC240" s="709"/>
      <c r="AD240" s="709"/>
      <c r="AE240" s="709"/>
      <c r="AF240" s="709"/>
      <c r="AG240" s="709"/>
      <c r="AH240" s="709"/>
      <c r="AI240" s="1"/>
    </row>
    <row r="241" spans="2:38" ht="14.25" customHeight="1">
      <c r="B241" s="710" t="s">
        <v>477</v>
      </c>
      <c r="C241" s="710"/>
      <c r="D241" s="710"/>
      <c r="E241" s="710"/>
      <c r="F241" s="710"/>
      <c r="G241" s="710"/>
      <c r="H241" s="710"/>
      <c r="I241" s="710"/>
      <c r="J241" s="710"/>
      <c r="K241" s="710"/>
      <c r="L241" s="710"/>
      <c r="M241" s="710"/>
      <c r="N241" s="710"/>
      <c r="O241" s="710"/>
      <c r="P241" s="710"/>
      <c r="Q241" s="710"/>
      <c r="R241" s="710"/>
      <c r="S241" s="710"/>
      <c r="T241" s="710"/>
      <c r="U241" s="710"/>
      <c r="V241" s="710"/>
      <c r="W241" s="710"/>
      <c r="X241" s="710"/>
      <c r="Y241" s="710"/>
      <c r="Z241" s="710"/>
      <c r="AA241" s="710"/>
      <c r="AB241" s="710"/>
      <c r="AC241" s="710"/>
      <c r="AD241" s="710"/>
      <c r="AE241" s="710"/>
      <c r="AF241" s="710"/>
      <c r="AG241" s="710"/>
      <c r="AH241" s="710"/>
      <c r="AI241" s="1"/>
    </row>
    <row r="242" spans="2:38" ht="14.25" customHeight="1"/>
    <row r="243" spans="2:38" ht="14.25" customHeight="1">
      <c r="B243" s="710" t="s">
        <v>20</v>
      </c>
      <c r="C243" s="710"/>
      <c r="D243" s="710"/>
      <c r="E243" s="710"/>
      <c r="F243" s="710"/>
      <c r="G243" s="710"/>
      <c r="H243" s="710"/>
      <c r="I243" s="710"/>
      <c r="J243" s="710"/>
      <c r="K243" s="710"/>
      <c r="L243" s="710"/>
      <c r="M243" s="710"/>
      <c r="N243" s="710"/>
      <c r="O243" s="710"/>
      <c r="P243" s="710"/>
      <c r="Q243" s="710"/>
      <c r="R243" s="710"/>
      <c r="S243" s="710"/>
      <c r="T243" s="710"/>
      <c r="U243" s="710"/>
      <c r="V243" s="710"/>
      <c r="W243" s="710"/>
      <c r="X243" s="710"/>
      <c r="Y243" s="710"/>
      <c r="Z243" s="710"/>
      <c r="AA243" s="710"/>
      <c r="AB243" s="710"/>
      <c r="AC243" s="710"/>
      <c r="AD243" s="710"/>
      <c r="AE243" s="710"/>
      <c r="AF243" s="710"/>
      <c r="AG243" s="710"/>
      <c r="AH243" s="710"/>
      <c r="AI243" s="1"/>
    </row>
    <row r="244" spans="2:38" ht="14.25" customHeight="1">
      <c r="B244" s="710" t="s">
        <v>478</v>
      </c>
      <c r="C244" s="710"/>
      <c r="D244" s="710"/>
      <c r="E244" s="710"/>
      <c r="F244" s="710"/>
      <c r="G244" s="710"/>
      <c r="H244" s="710"/>
      <c r="I244" s="710"/>
      <c r="J244" s="710"/>
      <c r="K244" s="710"/>
      <c r="L244" s="710"/>
      <c r="M244" s="710"/>
      <c r="N244" s="710"/>
      <c r="O244" s="710"/>
      <c r="P244" s="710"/>
      <c r="Q244" s="710"/>
      <c r="R244" s="710"/>
      <c r="S244" s="710"/>
      <c r="T244" s="710"/>
      <c r="U244" s="710"/>
      <c r="V244" s="710"/>
      <c r="W244" s="710"/>
      <c r="X244" s="710"/>
      <c r="Y244" s="710"/>
      <c r="Z244" s="710"/>
      <c r="AA244" s="710"/>
      <c r="AB244" s="710"/>
      <c r="AC244" s="710"/>
      <c r="AD244" s="710"/>
      <c r="AE244" s="710"/>
      <c r="AF244" s="710"/>
      <c r="AG244" s="710"/>
      <c r="AH244" s="710"/>
      <c r="AI244" s="1"/>
    </row>
    <row r="245" spans="2:38" ht="14.25" customHeight="1">
      <c r="B245" s="1" t="s">
        <v>424</v>
      </c>
      <c r="G245" s="722" t="s">
        <v>725</v>
      </c>
      <c r="H245" s="722"/>
      <c r="I245" s="722"/>
      <c r="J245" s="711"/>
      <c r="K245" s="711"/>
      <c r="L245" s="711"/>
      <c r="M245" s="711"/>
      <c r="N245" s="711"/>
      <c r="O245" s="711"/>
      <c r="P245" s="711"/>
      <c r="Q245" s="711"/>
      <c r="R245" s="711"/>
      <c r="S245" s="711"/>
      <c r="T245" s="711"/>
      <c r="U245" s="711"/>
      <c r="V245" s="711"/>
      <c r="W245" s="711"/>
      <c r="X245" s="711"/>
      <c r="Y245" s="711"/>
      <c r="Z245" s="711"/>
      <c r="AA245" s="711"/>
      <c r="AB245" s="711"/>
      <c r="AC245" s="711"/>
      <c r="AD245" s="711"/>
      <c r="AE245" s="711"/>
      <c r="AF245" s="711"/>
      <c r="AG245" s="711"/>
      <c r="AH245" s="711"/>
      <c r="AI245" s="34"/>
    </row>
    <row r="246" spans="2:38" ht="14.25" customHeight="1">
      <c r="B246" s="1" t="s">
        <v>425</v>
      </c>
      <c r="G246" s="732"/>
      <c r="H246" s="732"/>
      <c r="I246" s="732"/>
      <c r="J246" s="732"/>
      <c r="K246" s="2" t="s">
        <v>21</v>
      </c>
      <c r="AL246" s="2" t="s">
        <v>235</v>
      </c>
    </row>
    <row r="247" spans="2:38" ht="14.25" customHeight="1">
      <c r="B247" s="710" t="s">
        <v>479</v>
      </c>
      <c r="C247" s="710"/>
      <c r="D247" s="710"/>
      <c r="E247" s="710"/>
      <c r="F247" s="710"/>
      <c r="G247" s="710"/>
      <c r="H247" s="710"/>
      <c r="I247" s="710"/>
      <c r="J247" s="710"/>
      <c r="K247" s="710"/>
      <c r="L247" s="710"/>
      <c r="M247" s="710"/>
      <c r="N247" s="710"/>
      <c r="O247" s="710"/>
      <c r="P247" s="710"/>
      <c r="Q247" s="710"/>
      <c r="R247" s="710"/>
      <c r="S247" s="710"/>
      <c r="T247" s="710"/>
      <c r="U247" s="710"/>
      <c r="V247" s="710"/>
      <c r="W247" s="710"/>
      <c r="X247" s="710"/>
      <c r="Y247" s="710"/>
      <c r="Z247" s="710"/>
      <c r="AA247" s="710"/>
      <c r="AB247" s="710"/>
      <c r="AC247" s="710"/>
      <c r="AD247" s="710"/>
      <c r="AE247" s="710"/>
      <c r="AF247" s="710"/>
      <c r="AG247" s="710"/>
      <c r="AH247" s="710"/>
      <c r="AI247" s="1"/>
    </row>
    <row r="248" spans="2:38" ht="14.25" customHeight="1">
      <c r="B248" s="710" t="s">
        <v>480</v>
      </c>
      <c r="C248" s="710"/>
      <c r="D248" s="710"/>
      <c r="E248" s="710"/>
      <c r="F248" s="710"/>
      <c r="G248" s="710"/>
      <c r="H248" s="710"/>
      <c r="I248" s="710"/>
      <c r="J248" s="710"/>
      <c r="K248" s="710"/>
      <c r="L248" s="710"/>
      <c r="M248" s="710"/>
      <c r="N248" s="710"/>
      <c r="O248" s="710"/>
      <c r="P248" s="710"/>
      <c r="Q248" s="710"/>
      <c r="R248" s="710"/>
      <c r="S248" s="710"/>
      <c r="T248" s="710"/>
      <c r="U248" s="710"/>
      <c r="V248" s="710"/>
      <c r="W248" s="710"/>
      <c r="X248" s="710"/>
      <c r="Y248" s="710"/>
      <c r="Z248" s="710"/>
      <c r="AA248" s="710"/>
      <c r="AB248" s="710"/>
      <c r="AC248" s="710"/>
      <c r="AD248" s="710"/>
      <c r="AE248" s="710"/>
      <c r="AF248" s="710"/>
      <c r="AG248" s="710"/>
      <c r="AH248" s="710"/>
      <c r="AI248" s="1"/>
    </row>
    <row r="249" spans="2:38" ht="14.25" customHeight="1">
      <c r="D249" s="710" t="s">
        <v>481</v>
      </c>
      <c r="E249" s="710"/>
      <c r="F249" s="710"/>
      <c r="G249" s="710"/>
      <c r="H249" s="710"/>
      <c r="I249" s="710"/>
      <c r="J249" s="710"/>
      <c r="K249" s="710"/>
      <c r="L249" s="710"/>
      <c r="M249" s="710"/>
      <c r="N249" s="710"/>
      <c r="O249" s="710"/>
      <c r="P249" s="710"/>
      <c r="Q249" s="710"/>
      <c r="R249" s="710"/>
      <c r="S249" s="710"/>
      <c r="T249" s="710"/>
      <c r="U249" s="710"/>
      <c r="V249" s="710"/>
      <c r="W249" s="710"/>
      <c r="X249" s="710"/>
      <c r="Y249" s="710"/>
      <c r="Z249" s="710"/>
      <c r="AA249" s="710"/>
      <c r="AB249" s="710"/>
      <c r="AC249" s="710"/>
      <c r="AD249" s="710"/>
      <c r="AE249" s="710"/>
      <c r="AF249" s="710"/>
      <c r="AG249" s="710"/>
      <c r="AH249" s="710"/>
    </row>
    <row r="250" spans="2:38" ht="14.25" customHeight="1"/>
    <row r="251" spans="2:38" ht="14.25" customHeight="1">
      <c r="B251" s="710" t="s">
        <v>19</v>
      </c>
      <c r="C251" s="710"/>
      <c r="D251" s="710"/>
      <c r="E251" s="710"/>
      <c r="F251" s="710"/>
      <c r="G251" s="710"/>
      <c r="H251" s="710"/>
      <c r="I251" s="710"/>
      <c r="J251" s="710"/>
      <c r="K251" s="710"/>
      <c r="L251" s="710"/>
      <c r="M251" s="710"/>
      <c r="N251" s="710"/>
      <c r="O251" s="710"/>
      <c r="P251" s="710"/>
      <c r="Q251" s="710"/>
      <c r="R251" s="710"/>
      <c r="S251" s="710"/>
      <c r="T251" s="710"/>
      <c r="U251" s="710"/>
      <c r="V251" s="710"/>
      <c r="W251" s="710"/>
      <c r="X251" s="710"/>
      <c r="Y251" s="710"/>
      <c r="Z251" s="710"/>
      <c r="AA251" s="710"/>
      <c r="AB251" s="710"/>
      <c r="AC251" s="710"/>
      <c r="AD251" s="710"/>
      <c r="AE251" s="710"/>
      <c r="AF251" s="710"/>
      <c r="AG251" s="710"/>
      <c r="AH251" s="710"/>
      <c r="AI251" s="1"/>
    </row>
    <row r="252" spans="2:38" ht="14.25" customHeight="1">
      <c r="B252" s="2" t="s">
        <v>482</v>
      </c>
      <c r="T252" s="1"/>
      <c r="U252" s="14" t="s">
        <v>460</v>
      </c>
      <c r="V252" s="14"/>
      <c r="W252" s="714">
        <v>10</v>
      </c>
      <c r="X252" s="714"/>
      <c r="Y252" s="14" t="s">
        <v>0</v>
      </c>
      <c r="Z252" s="261">
        <v>3</v>
      </c>
      <c r="AA252" s="14" t="s">
        <v>1</v>
      </c>
      <c r="AB252" s="714">
        <v>31</v>
      </c>
      <c r="AC252" s="714"/>
      <c r="AD252" s="2" t="s">
        <v>483</v>
      </c>
      <c r="AE252" s="5"/>
      <c r="AF252" s="5"/>
      <c r="AG252" s="5"/>
      <c r="AH252" s="5"/>
      <c r="AI252" s="5"/>
    </row>
    <row r="253" spans="2:38" ht="14.25" customHeight="1"/>
    <row r="254" spans="2:38" ht="14.25" customHeight="1">
      <c r="B254" s="2" t="s">
        <v>484</v>
      </c>
    </row>
    <row r="255" spans="2:38" ht="14.25" customHeight="1">
      <c r="B255" s="2" t="s">
        <v>485</v>
      </c>
      <c r="F255" s="714" t="str">
        <f>J234</f>
        <v>○○保全の会</v>
      </c>
      <c r="G255" s="714"/>
      <c r="H255" s="714"/>
      <c r="I255" s="714"/>
      <c r="J255" s="714"/>
      <c r="K255" s="714"/>
      <c r="L255" s="714"/>
      <c r="M255" s="714"/>
      <c r="N255" s="714"/>
      <c r="O255" s="714"/>
      <c r="P255" s="714"/>
      <c r="Q255" s="714"/>
      <c r="R255" s="2" t="s">
        <v>487</v>
      </c>
    </row>
    <row r="256" spans="2:38" ht="14.25" customHeight="1">
      <c r="C256" s="2" t="s">
        <v>486</v>
      </c>
    </row>
    <row r="257" spans="1:55" ht="14.25" customHeight="1">
      <c r="B257" s="2">
        <v>2</v>
      </c>
      <c r="C257" s="714" t="str">
        <f>F255</f>
        <v>○○保全の会</v>
      </c>
      <c r="D257" s="714"/>
      <c r="E257" s="714"/>
      <c r="F257" s="714"/>
      <c r="G257" s="714"/>
      <c r="H257" s="714"/>
      <c r="I257" s="714"/>
      <c r="J257" s="714"/>
      <c r="K257" s="714"/>
      <c r="L257" s="714"/>
      <c r="M257" s="714"/>
      <c r="N257" s="714"/>
      <c r="O257" s="2" t="s">
        <v>488</v>
      </c>
    </row>
    <row r="258" spans="1:55" ht="14.25" customHeight="1">
      <c r="C258" s="2" t="s">
        <v>489</v>
      </c>
    </row>
    <row r="259" spans="1:55" ht="14.25" customHeight="1">
      <c r="C259" s="2" t="s">
        <v>490</v>
      </c>
    </row>
    <row r="260" spans="1:55" ht="14.25" customHeight="1">
      <c r="C260" s="2" t="s">
        <v>491</v>
      </c>
    </row>
    <row r="261" spans="1:55" ht="14.25" customHeight="1">
      <c r="C261" s="2" t="s">
        <v>492</v>
      </c>
    </row>
    <row r="262" spans="1:55" ht="14.25" customHeight="1">
      <c r="B262" s="2">
        <v>3</v>
      </c>
      <c r="C262" s="2" t="s">
        <v>495</v>
      </c>
      <c r="AJ262" s="2" t="s">
        <v>47</v>
      </c>
    </row>
    <row r="263" spans="1:55" ht="14.25" customHeight="1">
      <c r="C263" s="2" t="s">
        <v>496</v>
      </c>
    </row>
    <row r="264" spans="1:55" ht="14.25" customHeight="1"/>
    <row r="265" spans="1:55" ht="14.25" customHeight="1">
      <c r="B265" s="710" t="s">
        <v>22</v>
      </c>
      <c r="C265" s="710"/>
      <c r="D265" s="710"/>
      <c r="E265" s="710"/>
      <c r="F265" s="710"/>
      <c r="G265" s="710"/>
      <c r="H265" s="710"/>
      <c r="I265" s="710"/>
      <c r="J265" s="710"/>
      <c r="K265" s="710"/>
      <c r="L265" s="710"/>
      <c r="M265" s="710"/>
      <c r="N265" s="710"/>
      <c r="O265" s="710"/>
      <c r="P265" s="710"/>
      <c r="Q265" s="710"/>
      <c r="R265" s="710"/>
      <c r="S265" s="710"/>
      <c r="T265" s="710"/>
      <c r="U265" s="710"/>
      <c r="V265" s="710"/>
      <c r="W265" s="710"/>
      <c r="X265" s="710"/>
      <c r="Y265" s="710"/>
      <c r="Z265" s="710"/>
      <c r="AA265" s="710"/>
      <c r="AB265" s="710"/>
      <c r="AC265" s="710"/>
      <c r="AD265" s="710"/>
      <c r="AE265" s="710"/>
      <c r="AF265" s="710"/>
      <c r="AG265" s="710"/>
      <c r="AH265" s="710"/>
      <c r="AI265" s="1"/>
    </row>
    <row r="266" spans="1:55" ht="14.25" customHeight="1">
      <c r="B266" s="710" t="s">
        <v>493</v>
      </c>
      <c r="C266" s="710"/>
      <c r="D266" s="710"/>
      <c r="E266" s="710"/>
      <c r="F266" s="710"/>
      <c r="G266" s="710"/>
      <c r="H266" s="710"/>
      <c r="I266" s="710"/>
      <c r="J266" s="710"/>
      <c r="K266" s="710"/>
      <c r="L266" s="710"/>
      <c r="M266" s="710"/>
      <c r="N266" s="710"/>
      <c r="O266" s="710"/>
      <c r="P266" s="710"/>
      <c r="Q266" s="710"/>
      <c r="R266" s="710"/>
      <c r="S266" s="710"/>
      <c r="T266" s="710"/>
      <c r="U266" s="710"/>
      <c r="V266" s="710"/>
      <c r="W266" s="710"/>
      <c r="X266" s="710"/>
      <c r="Y266" s="710"/>
      <c r="Z266" s="710"/>
      <c r="AA266" s="710"/>
      <c r="AB266" s="710"/>
      <c r="AC266" s="710"/>
      <c r="AD266" s="710"/>
      <c r="AE266" s="710"/>
      <c r="AF266" s="710"/>
      <c r="AG266" s="710"/>
      <c r="AH266" s="710"/>
      <c r="AI266" s="1"/>
    </row>
    <row r="267" spans="1:55" ht="14.25" customHeight="1">
      <c r="B267" s="710" t="s">
        <v>494</v>
      </c>
      <c r="C267" s="710"/>
      <c r="D267" s="710"/>
      <c r="E267" s="710"/>
      <c r="F267" s="710"/>
      <c r="G267" s="710"/>
      <c r="H267" s="710"/>
      <c r="I267" s="710"/>
      <c r="J267" s="710"/>
      <c r="K267" s="710"/>
      <c r="L267" s="710"/>
      <c r="M267" s="710"/>
      <c r="N267" s="710"/>
      <c r="O267" s="710"/>
      <c r="P267" s="710"/>
      <c r="Q267" s="710"/>
      <c r="R267" s="710"/>
      <c r="S267" s="710"/>
      <c r="T267" s="710"/>
      <c r="U267" s="710"/>
      <c r="V267" s="710"/>
      <c r="W267" s="710"/>
      <c r="X267" s="710"/>
      <c r="Y267" s="710"/>
      <c r="Z267" s="710"/>
      <c r="AA267" s="710"/>
      <c r="AB267" s="710"/>
      <c r="AC267" s="710"/>
      <c r="AD267" s="710"/>
      <c r="AE267" s="710"/>
      <c r="AF267" s="710"/>
      <c r="AG267" s="710"/>
      <c r="AH267" s="710"/>
      <c r="AI267" s="1"/>
    </row>
    <row r="268" spans="1:55" ht="14.25" customHeight="1"/>
    <row r="269" spans="1:55" ht="14.25" customHeight="1">
      <c r="B269" s="710" t="s">
        <v>23</v>
      </c>
      <c r="C269" s="710"/>
      <c r="D269" s="710"/>
      <c r="E269" s="710"/>
      <c r="F269" s="710"/>
      <c r="G269" s="710"/>
      <c r="H269" s="710"/>
      <c r="I269" s="710"/>
      <c r="J269" s="710"/>
      <c r="K269" s="710"/>
      <c r="L269" s="710"/>
      <c r="M269" s="710"/>
      <c r="N269" s="710"/>
      <c r="O269" s="710"/>
      <c r="P269" s="710"/>
      <c r="Q269" s="710"/>
      <c r="R269" s="710"/>
      <c r="S269" s="710"/>
      <c r="T269" s="710"/>
      <c r="U269" s="710"/>
      <c r="V269" s="710"/>
      <c r="W269" s="710"/>
      <c r="X269" s="710"/>
      <c r="Y269" s="710"/>
      <c r="Z269" s="710"/>
      <c r="AA269" s="710"/>
      <c r="AB269" s="710"/>
      <c r="AC269" s="710"/>
      <c r="AD269" s="710"/>
      <c r="AE269" s="710"/>
      <c r="AF269" s="710"/>
      <c r="AG269" s="710"/>
      <c r="AH269" s="710"/>
      <c r="AI269" s="1"/>
      <c r="AJ269" s="2" t="s">
        <v>45</v>
      </c>
    </row>
    <row r="270" spans="1:55" ht="14.25" customHeight="1">
      <c r="B270" s="1" t="s">
        <v>497</v>
      </c>
      <c r="C270" s="1"/>
      <c r="D270" s="1"/>
      <c r="E270" s="1"/>
      <c r="F270" s="1"/>
      <c r="G270" s="1"/>
      <c r="H270" s="1"/>
      <c r="I270" s="1"/>
      <c r="J270" s="1"/>
      <c r="K270" s="1"/>
      <c r="L270" s="1"/>
      <c r="M270" s="1"/>
      <c r="N270" s="1"/>
      <c r="O270" s="1"/>
      <c r="P270" s="1"/>
      <c r="Q270" s="1"/>
      <c r="R270" s="1"/>
      <c r="S270" s="1"/>
      <c r="T270" s="1"/>
      <c r="U270" s="1"/>
      <c r="V270" s="714" t="str">
        <f>C257</f>
        <v>○○保全の会</v>
      </c>
      <c r="W270" s="714"/>
      <c r="X270" s="714"/>
      <c r="Y270" s="714"/>
      <c r="Z270" s="714"/>
      <c r="AA270" s="714"/>
      <c r="AB270" s="714"/>
      <c r="AC270" s="714"/>
      <c r="AD270" s="714"/>
      <c r="AE270" s="714"/>
      <c r="AF270" s="714"/>
      <c r="AG270" s="714"/>
      <c r="AH270" s="1"/>
      <c r="AI270" s="1"/>
      <c r="AJ270" s="2" t="s">
        <v>46</v>
      </c>
    </row>
    <row r="271" spans="1:55" customFormat="1" ht="14.25" customHeight="1">
      <c r="A271" s="5"/>
      <c r="B271" s="1"/>
      <c r="C271" s="710" t="s">
        <v>498</v>
      </c>
      <c r="D271" s="710"/>
      <c r="E271" s="710"/>
      <c r="F271" s="710"/>
      <c r="G271" s="710"/>
      <c r="H271" s="710"/>
      <c r="I271" s="710"/>
      <c r="J271" s="710"/>
      <c r="K271" s="710"/>
      <c r="L271" s="710"/>
      <c r="M271" s="710"/>
      <c r="N271" s="710"/>
      <c r="O271" s="710"/>
      <c r="P271" s="710"/>
      <c r="Q271" s="710"/>
      <c r="R271" s="710"/>
      <c r="S271" s="710"/>
      <c r="T271" s="710"/>
      <c r="U271" s="710"/>
      <c r="V271" s="710"/>
      <c r="W271" s="710"/>
      <c r="X271" s="710"/>
      <c r="Y271" s="710"/>
      <c r="Z271" s="710"/>
      <c r="AA271" s="710"/>
      <c r="AB271" s="710"/>
      <c r="AC271" s="710"/>
      <c r="AD271" s="710"/>
      <c r="AE271" s="710"/>
      <c r="AF271" s="710"/>
      <c r="AG271" s="710"/>
      <c r="AH271" s="1"/>
      <c r="AI271" s="1"/>
      <c r="AJ271" s="24"/>
      <c r="AK271" s="24"/>
      <c r="AL271" s="24"/>
      <c r="AM271" s="24"/>
      <c r="AN271" s="24"/>
      <c r="AO271" s="24"/>
      <c r="AP271" s="24"/>
      <c r="AQ271" s="24"/>
      <c r="AR271" s="24"/>
      <c r="AS271" s="24"/>
      <c r="AT271" s="24"/>
      <c r="AU271" s="24"/>
      <c r="AV271" s="24"/>
      <c r="AW271" s="24"/>
      <c r="AX271" s="24"/>
      <c r="AY271" s="24"/>
      <c r="AZ271" s="24"/>
      <c r="BA271" s="24"/>
      <c r="BB271" s="24"/>
      <c r="BC271" s="24"/>
    </row>
    <row r="272" spans="1:55" customFormat="1" ht="14.25" customHeight="1">
      <c r="A272" s="5"/>
      <c r="B272" s="2" t="s">
        <v>499</v>
      </c>
      <c r="C272" s="2"/>
      <c r="D272" s="2"/>
      <c r="E272" s="2"/>
      <c r="F272" s="2"/>
      <c r="G272" s="2"/>
      <c r="H272" s="2"/>
      <c r="I272" s="2"/>
      <c r="J272" s="2"/>
      <c r="K272" s="2"/>
      <c r="L272" s="2"/>
      <c r="M272" s="2"/>
      <c r="N272" s="2"/>
      <c r="O272" s="2"/>
      <c r="P272" s="2"/>
      <c r="Q272" s="2"/>
      <c r="R272" s="2"/>
      <c r="S272" s="2"/>
      <c r="T272" s="2"/>
      <c r="U272" s="2"/>
      <c r="V272" s="2"/>
      <c r="W272" s="2"/>
      <c r="X272" s="2"/>
      <c r="Y272" s="2"/>
      <c r="Z272" s="2"/>
      <c r="AA272" s="714" t="str">
        <f>V270</f>
        <v>○○保全の会</v>
      </c>
      <c r="AB272" s="714"/>
      <c r="AC272" s="714"/>
      <c r="AD272" s="714"/>
      <c r="AE272" s="714"/>
      <c r="AF272" s="714"/>
      <c r="AG272" s="714"/>
      <c r="AH272" s="714"/>
      <c r="AI272" s="1"/>
      <c r="AJ272" s="24"/>
      <c r="AK272" s="24"/>
      <c r="AL272" s="24"/>
      <c r="AM272" s="24"/>
      <c r="AN272" s="24"/>
      <c r="AO272" s="24"/>
      <c r="AP272" s="24"/>
      <c r="AQ272" s="24"/>
      <c r="AR272" s="24"/>
      <c r="AS272" s="24"/>
      <c r="AT272" s="24"/>
      <c r="AU272" s="24"/>
      <c r="AV272" s="24"/>
      <c r="AW272" s="24"/>
      <c r="AX272" s="24"/>
      <c r="AY272" s="24"/>
      <c r="AZ272" s="24"/>
      <c r="BA272" s="24"/>
      <c r="BB272" s="24"/>
      <c r="BC272" s="24"/>
    </row>
    <row r="273" spans="1:51" ht="14.25" customHeight="1">
      <c r="B273" s="710" t="s">
        <v>500</v>
      </c>
      <c r="C273" s="710"/>
      <c r="D273" s="710"/>
      <c r="E273" s="710"/>
      <c r="F273" s="710"/>
      <c r="G273" s="710"/>
      <c r="H273" s="710"/>
      <c r="I273" s="710"/>
      <c r="J273" s="710"/>
      <c r="K273" s="710"/>
      <c r="L273" s="710"/>
      <c r="M273" s="710"/>
      <c r="N273" s="710"/>
      <c r="O273" s="710"/>
      <c r="P273" s="710"/>
      <c r="Q273" s="710"/>
      <c r="R273" s="710"/>
      <c r="S273" s="710"/>
      <c r="T273" s="710"/>
      <c r="U273" s="710"/>
      <c r="V273" s="710"/>
      <c r="W273" s="710"/>
      <c r="X273" s="710"/>
      <c r="Y273" s="710"/>
      <c r="Z273" s="710"/>
      <c r="AA273" s="710"/>
      <c r="AB273" s="710"/>
      <c r="AC273" s="710"/>
      <c r="AD273" s="710"/>
      <c r="AE273" s="710"/>
      <c r="AF273" s="710"/>
      <c r="AG273" s="710"/>
      <c r="AH273" s="710"/>
      <c r="AI273" s="1"/>
      <c r="AM273" s="713"/>
      <c r="AN273" s="713"/>
      <c r="AO273" s="713"/>
      <c r="AP273" s="713"/>
      <c r="AQ273" s="713"/>
      <c r="AR273" s="713"/>
      <c r="AS273" s="713"/>
      <c r="AT273" s="713"/>
      <c r="AU273" s="713"/>
      <c r="AV273" s="713"/>
      <c r="AW273" s="713"/>
      <c r="AX273" s="713"/>
      <c r="AY273" s="713"/>
    </row>
    <row r="274" spans="1:51" ht="14.25" customHeight="1">
      <c r="AM274" s="713"/>
      <c r="AN274" s="713"/>
      <c r="AO274" s="713"/>
      <c r="AP274" s="713"/>
      <c r="AQ274" s="713"/>
      <c r="AR274" s="713"/>
      <c r="AS274" s="713"/>
      <c r="AT274" s="713"/>
      <c r="AU274" s="713"/>
      <c r="AV274" s="713"/>
      <c r="AW274" s="713"/>
      <c r="AX274" s="713"/>
      <c r="AY274" s="713"/>
    </row>
    <row r="275" spans="1:51" ht="14.25" customHeight="1">
      <c r="B275" s="2" t="s">
        <v>502</v>
      </c>
      <c r="N275" s="714" t="str">
        <f>V270</f>
        <v>○○保全の会</v>
      </c>
      <c r="O275" s="714"/>
      <c r="P275" s="714"/>
      <c r="Q275" s="714"/>
      <c r="R275" s="714"/>
      <c r="S275" s="714"/>
      <c r="T275" s="714"/>
      <c r="U275" s="714"/>
      <c r="V275" s="714"/>
      <c r="W275" s="714"/>
      <c r="X275" s="714"/>
      <c r="Y275" s="714"/>
      <c r="Z275" s="714"/>
      <c r="AA275" s="714"/>
      <c r="AB275" s="2" t="s">
        <v>503</v>
      </c>
      <c r="AI275" s="1"/>
    </row>
    <row r="276" spans="1:51" ht="14.25" customHeight="1">
      <c r="B276" s="716" t="s">
        <v>501</v>
      </c>
      <c r="C276" s="716"/>
      <c r="D276" s="716"/>
      <c r="E276" s="716"/>
      <c r="F276" s="716"/>
      <c r="G276" s="716"/>
      <c r="H276" s="716"/>
      <c r="I276" s="716"/>
      <c r="J276" s="716"/>
      <c r="K276" s="716"/>
      <c r="L276" s="716"/>
      <c r="M276" s="716"/>
      <c r="N276" s="716"/>
      <c r="O276" s="716"/>
      <c r="P276" s="716"/>
      <c r="Q276" s="716"/>
      <c r="R276" s="716"/>
      <c r="S276" s="716"/>
      <c r="T276" s="716"/>
      <c r="U276" s="716"/>
      <c r="V276" s="716"/>
      <c r="W276" s="716"/>
      <c r="X276" s="716"/>
      <c r="Y276" s="716"/>
      <c r="Z276" s="716"/>
      <c r="AA276" s="716"/>
      <c r="AB276" s="716"/>
      <c r="AC276" s="716"/>
      <c r="AD276" s="716"/>
      <c r="AE276" s="716"/>
      <c r="AF276" s="716"/>
      <c r="AG276" s="716"/>
      <c r="AH276" s="716"/>
    </row>
    <row r="277" spans="1:51" ht="14.25" customHeight="1">
      <c r="B277" s="5"/>
      <c r="C277" s="5"/>
      <c r="D277" s="5"/>
      <c r="E277" s="5"/>
      <c r="F277" s="5"/>
      <c r="G277" s="5"/>
      <c r="H277" s="5"/>
      <c r="I277" s="5"/>
      <c r="J277" s="5"/>
      <c r="K277" s="5"/>
      <c r="L277" s="5"/>
      <c r="X277" s="712" t="s">
        <v>460</v>
      </c>
      <c r="Y277" s="712"/>
      <c r="Z277" s="712"/>
      <c r="AA277" s="712"/>
      <c r="AB277" s="2" t="s">
        <v>0</v>
      </c>
      <c r="AC277" s="712"/>
      <c r="AD277" s="712"/>
      <c r="AE277" s="2" t="s">
        <v>24</v>
      </c>
      <c r="AF277" s="712"/>
      <c r="AG277" s="712"/>
      <c r="AH277" s="2" t="s">
        <v>2</v>
      </c>
    </row>
    <row r="278" spans="1:51" ht="14.25" customHeight="1"/>
    <row r="279" spans="1:51" ht="14.25" customHeight="1">
      <c r="B279" s="715" t="s">
        <v>245</v>
      </c>
      <c r="C279" s="715"/>
      <c r="D279" s="715"/>
      <c r="E279" s="715"/>
      <c r="F279" s="709" t="str">
        <f>$J$6</f>
        <v>○○保全の会</v>
      </c>
      <c r="G279" s="709"/>
      <c r="H279" s="709"/>
      <c r="I279" s="709"/>
      <c r="J279" s="709"/>
      <c r="K279" s="709"/>
      <c r="L279" s="709"/>
      <c r="M279" s="709"/>
      <c r="N279" s="709"/>
      <c r="O279" s="709"/>
      <c r="P279" s="709"/>
      <c r="Q279" s="709"/>
      <c r="R279" s="709"/>
      <c r="S279" s="709"/>
      <c r="T279" s="709"/>
      <c r="U279" s="709"/>
    </row>
    <row r="280" spans="1:51" ht="14.25" customHeight="1">
      <c r="B280" s="715" t="s">
        <v>423</v>
      </c>
      <c r="C280" s="715"/>
      <c r="D280" s="715"/>
      <c r="E280" s="715"/>
      <c r="F280" s="730" t="s">
        <v>725</v>
      </c>
      <c r="G280" s="730"/>
      <c r="H280" s="730"/>
      <c r="I280" s="729" t="str">
        <f>I223</f>
        <v>○〇市〇〇町大字○○　○○番地、○○番地</v>
      </c>
      <c r="J280" s="729"/>
      <c r="K280" s="729"/>
      <c r="L280" s="729"/>
      <c r="M280" s="729"/>
      <c r="N280" s="729"/>
      <c r="O280" s="729"/>
      <c r="P280" s="729"/>
      <c r="Q280" s="729"/>
      <c r="R280" s="729"/>
      <c r="S280" s="729"/>
      <c r="T280" s="729"/>
      <c r="U280" s="729"/>
      <c r="V280" s="729"/>
      <c r="W280" s="729"/>
      <c r="X280" s="729"/>
      <c r="Y280" s="729"/>
      <c r="Z280" s="729"/>
      <c r="AA280" s="729"/>
      <c r="AB280" s="729"/>
      <c r="AC280" s="729"/>
      <c r="AD280" s="729"/>
      <c r="AE280" s="729"/>
      <c r="AF280" s="729"/>
      <c r="AG280" s="729"/>
    </row>
    <row r="281" spans="1:51" ht="14.25" customHeight="1">
      <c r="B281" s="715" t="s">
        <v>244</v>
      </c>
      <c r="C281" s="715"/>
      <c r="D281" s="715"/>
      <c r="E281" s="715"/>
      <c r="F281" s="729" t="str">
        <f>F224</f>
        <v>○○○○</v>
      </c>
      <c r="G281" s="729"/>
      <c r="H281" s="729"/>
      <c r="I281" s="729"/>
      <c r="J281" s="729"/>
      <c r="K281" s="729"/>
      <c r="L281" s="729"/>
      <c r="M281" s="729"/>
      <c r="N281" s="729"/>
      <c r="O281" s="729"/>
    </row>
    <row r="282" spans="1:51" ht="14.25" customHeight="1">
      <c r="B282" s="25"/>
      <c r="C282" s="25"/>
      <c r="D282" s="25"/>
      <c r="E282" s="25"/>
    </row>
    <row r="283" spans="1:51" ht="14.25" customHeight="1">
      <c r="B283" s="24" t="s">
        <v>25</v>
      </c>
      <c r="C283" s="24"/>
      <c r="D283" s="24"/>
      <c r="E283" s="24"/>
    </row>
    <row r="284" spans="1:51" ht="14.25" customHeight="1">
      <c r="B284" s="715" t="s">
        <v>423</v>
      </c>
      <c r="C284" s="715"/>
      <c r="D284" s="715"/>
      <c r="E284" s="715"/>
      <c r="F284" s="731"/>
      <c r="G284" s="731"/>
      <c r="H284" s="731"/>
      <c r="I284" s="731"/>
      <c r="J284" s="731"/>
      <c r="K284" s="731"/>
      <c r="L284" s="731"/>
      <c r="M284" s="731"/>
      <c r="N284" s="731"/>
      <c r="O284" s="731"/>
      <c r="P284" s="731"/>
      <c r="Q284" s="731"/>
      <c r="R284" s="731"/>
      <c r="S284" s="731"/>
      <c r="T284" s="731"/>
      <c r="U284" s="731"/>
      <c r="V284" s="731"/>
      <c r="W284" s="731"/>
      <c r="X284" s="731"/>
      <c r="Y284" s="731"/>
      <c r="Z284" s="731"/>
      <c r="AA284" s="731"/>
      <c r="AB284" s="731"/>
      <c r="AC284" s="731"/>
      <c r="AD284" s="731"/>
      <c r="AE284" s="731"/>
      <c r="AF284" s="731"/>
      <c r="AG284" s="731"/>
      <c r="AJ284" s="2" t="s">
        <v>26</v>
      </c>
    </row>
    <row r="285" spans="1:51" ht="14.25" customHeight="1">
      <c r="B285" s="715" t="s">
        <v>422</v>
      </c>
      <c r="C285" s="715"/>
      <c r="D285" s="715"/>
      <c r="E285" s="715"/>
      <c r="F285" s="727"/>
      <c r="G285" s="727"/>
      <c r="H285" s="727"/>
      <c r="I285" s="727"/>
      <c r="J285" s="727"/>
      <c r="K285" s="727"/>
      <c r="L285" s="727"/>
      <c r="M285" s="727"/>
      <c r="N285" s="727"/>
      <c r="O285" s="727"/>
    </row>
    <row r="286" spans="1:51" ht="14.25" customHeight="1">
      <c r="A286"/>
      <c r="B286" s="35" t="s">
        <v>473</v>
      </c>
      <c r="C286" s="24"/>
      <c r="D286" s="24"/>
      <c r="E286" s="24"/>
      <c r="F286" s="24"/>
      <c r="G286" s="24"/>
      <c r="H286" s="24"/>
      <c r="I286" s="24"/>
      <c r="J286" s="24"/>
      <c r="K286" s="24"/>
      <c r="L286" s="24"/>
      <c r="M286" s="24"/>
      <c r="N286" s="24"/>
      <c r="O286" s="24"/>
      <c r="P286" s="24"/>
      <c r="Q286" s="24"/>
      <c r="R286" s="24"/>
      <c r="S286" s="24"/>
      <c r="T286" s="24"/>
      <c r="U286" s="24"/>
      <c r="V286" s="24"/>
      <c r="W286" s="24"/>
      <c r="X286" s="24"/>
      <c r="Y286" s="24"/>
      <c r="Z286" s="24"/>
      <c r="AA286" s="24"/>
      <c r="AB286" s="24"/>
      <c r="AC286" s="24"/>
      <c r="AD286" s="24"/>
      <c r="AE286" s="24"/>
      <c r="AF286" s="24"/>
      <c r="AG286" s="24"/>
      <c r="AH286" s="24"/>
      <c r="AI286" s="24"/>
    </row>
    <row r="287" spans="1:51" ht="14.25" customHeight="1">
      <c r="A287"/>
      <c r="B287" s="35"/>
      <c r="C287" s="24"/>
      <c r="D287" s="24"/>
      <c r="E287" s="24"/>
      <c r="F287" s="24"/>
      <c r="G287" s="24"/>
      <c r="H287" s="24"/>
      <c r="I287" s="24"/>
      <c r="J287" s="24"/>
      <c r="K287" s="24"/>
      <c r="L287" s="24"/>
      <c r="M287" s="24"/>
      <c r="N287" s="24"/>
      <c r="O287" s="24"/>
      <c r="P287" s="24"/>
      <c r="Q287" s="24"/>
      <c r="R287" s="24"/>
      <c r="S287" s="24"/>
      <c r="T287" s="24"/>
      <c r="U287" s="24"/>
      <c r="V287" s="24"/>
      <c r="W287" s="24"/>
      <c r="X287" s="24"/>
      <c r="Y287" s="24"/>
      <c r="Z287" s="24"/>
      <c r="AA287" s="24"/>
      <c r="AB287" s="24"/>
      <c r="AC287" s="24"/>
      <c r="AD287" s="24"/>
      <c r="AE287" s="24"/>
      <c r="AF287" s="24"/>
      <c r="AG287" s="24"/>
      <c r="AH287" s="24"/>
      <c r="AI287" s="24"/>
    </row>
    <row r="288" spans="1:51" ht="14.25" customHeight="1">
      <c r="B288" s="712" t="s">
        <v>472</v>
      </c>
      <c r="C288" s="712"/>
      <c r="D288" s="712"/>
      <c r="E288" s="712"/>
      <c r="F288" s="712"/>
      <c r="G288" s="712"/>
      <c r="H288" s="712"/>
      <c r="I288" s="712"/>
      <c r="J288" s="712"/>
      <c r="K288" s="712"/>
      <c r="L288" s="712"/>
      <c r="M288" s="712"/>
      <c r="N288" s="712"/>
      <c r="O288" s="712"/>
      <c r="P288" s="712"/>
      <c r="Q288" s="712"/>
      <c r="R288" s="712"/>
      <c r="S288" s="712"/>
      <c r="T288" s="712"/>
      <c r="U288" s="712"/>
      <c r="V288" s="712"/>
      <c r="W288" s="712"/>
      <c r="X288" s="712"/>
      <c r="Y288" s="712"/>
      <c r="Z288" s="712"/>
      <c r="AA288" s="712"/>
      <c r="AB288" s="712"/>
      <c r="AC288" s="712"/>
      <c r="AD288" s="712"/>
      <c r="AE288" s="712"/>
      <c r="AF288" s="712"/>
      <c r="AG288" s="712"/>
      <c r="AH288" s="712"/>
      <c r="AI288" s="14"/>
    </row>
    <row r="289" spans="2:38" ht="14.25" customHeight="1"/>
    <row r="290" spans="2:38" ht="14.25" customHeight="1">
      <c r="B290" s="710" t="s">
        <v>474</v>
      </c>
      <c r="C290" s="710"/>
      <c r="D290" s="710"/>
      <c r="E290" s="710"/>
      <c r="F290" s="710"/>
      <c r="G290" s="710"/>
      <c r="H290" s="710"/>
      <c r="I290" s="710"/>
      <c r="J290" s="710"/>
      <c r="K290" s="710"/>
      <c r="L290" s="710"/>
      <c r="M290" s="710"/>
      <c r="N290" s="710"/>
      <c r="O290" s="710"/>
      <c r="P290" s="710"/>
      <c r="Q290" s="710"/>
      <c r="R290" s="710"/>
      <c r="S290" s="710"/>
      <c r="T290" s="710"/>
      <c r="U290" s="710"/>
      <c r="V290" s="710"/>
      <c r="W290" s="710"/>
      <c r="X290" s="710"/>
      <c r="Y290" s="710"/>
      <c r="Z290" s="710"/>
      <c r="AA290" s="710"/>
      <c r="AB290" s="710"/>
      <c r="AC290" s="710"/>
      <c r="AD290" s="710"/>
      <c r="AE290" s="710"/>
      <c r="AF290" s="710"/>
      <c r="AG290" s="710"/>
      <c r="AH290" s="710"/>
      <c r="AI290" s="1"/>
    </row>
    <row r="291" spans="2:38" ht="14.25" customHeight="1">
      <c r="B291" s="1" t="s">
        <v>426</v>
      </c>
      <c r="C291" s="1"/>
      <c r="D291" s="1"/>
      <c r="E291" s="1"/>
      <c r="F291" s="1"/>
      <c r="G291" s="1"/>
      <c r="H291" s="1"/>
      <c r="I291" s="1"/>
      <c r="J291" s="721" t="str">
        <f>J234</f>
        <v>○○保全の会</v>
      </c>
      <c r="K291" s="721"/>
      <c r="L291" s="721"/>
      <c r="M291" s="721"/>
      <c r="N291" s="721"/>
      <c r="O291" s="721"/>
      <c r="P291" s="721"/>
      <c r="Q291" s="721"/>
      <c r="R291" s="721"/>
      <c r="S291" s="721"/>
      <c r="T291" s="721"/>
      <c r="U291" s="721"/>
      <c r="V291" s="721"/>
      <c r="W291" s="710" t="s">
        <v>15</v>
      </c>
      <c r="X291" s="710"/>
      <c r="Y291" s="710"/>
      <c r="Z291" s="710"/>
      <c r="AA291" s="710"/>
      <c r="AB291" s="710"/>
      <c r="AC291" s="710"/>
      <c r="AD291" s="710"/>
      <c r="AE291" s="710"/>
      <c r="AF291" s="710"/>
      <c r="AG291" s="710"/>
      <c r="AH291" s="710"/>
      <c r="AI291" s="1"/>
    </row>
    <row r="292" spans="2:38" ht="14.25" customHeight="1">
      <c r="B292" s="2" t="s">
        <v>16</v>
      </c>
    </row>
    <row r="293" spans="2:38" ht="14.25" customHeight="1">
      <c r="B293" s="712" t="s">
        <v>17</v>
      </c>
      <c r="C293" s="712"/>
      <c r="D293" s="712"/>
      <c r="E293" s="712"/>
      <c r="F293" s="712"/>
      <c r="G293" s="712"/>
      <c r="H293" s="712"/>
      <c r="I293" s="712"/>
      <c r="J293" s="712"/>
      <c r="K293" s="712"/>
      <c r="L293" s="712"/>
      <c r="M293" s="712"/>
      <c r="N293" s="712"/>
      <c r="O293" s="712"/>
      <c r="P293" s="712"/>
      <c r="Q293" s="712"/>
      <c r="R293" s="712"/>
      <c r="S293" s="712"/>
      <c r="T293" s="712"/>
      <c r="U293" s="712"/>
      <c r="V293" s="712"/>
      <c r="W293" s="712"/>
      <c r="X293" s="712"/>
      <c r="Y293" s="712"/>
      <c r="Z293" s="712"/>
      <c r="AA293" s="712"/>
      <c r="AB293" s="712"/>
      <c r="AC293" s="712"/>
      <c r="AD293" s="712"/>
      <c r="AE293" s="712"/>
      <c r="AF293" s="712"/>
      <c r="AG293" s="712"/>
    </row>
    <row r="294" spans="2:38" ht="14.25" customHeight="1"/>
    <row r="295" spans="2:38" ht="14.25" customHeight="1">
      <c r="B295" s="710" t="s">
        <v>18</v>
      </c>
      <c r="C295" s="710"/>
      <c r="D295" s="710"/>
      <c r="E295" s="710"/>
      <c r="F295" s="710"/>
      <c r="G295" s="710"/>
      <c r="H295" s="710"/>
      <c r="I295" s="710"/>
      <c r="J295" s="710"/>
      <c r="K295" s="710"/>
      <c r="L295" s="710"/>
      <c r="M295" s="710"/>
      <c r="N295" s="710"/>
      <c r="O295" s="710"/>
      <c r="P295" s="710"/>
      <c r="Q295" s="710"/>
      <c r="R295" s="710"/>
      <c r="S295" s="710"/>
      <c r="T295" s="710"/>
      <c r="U295" s="710"/>
      <c r="V295" s="710"/>
      <c r="W295" s="710"/>
      <c r="X295" s="710"/>
      <c r="Y295" s="710"/>
      <c r="Z295" s="710"/>
      <c r="AA295" s="710"/>
      <c r="AB295" s="710"/>
      <c r="AC295" s="710"/>
      <c r="AD295" s="710"/>
      <c r="AE295" s="710"/>
      <c r="AF295" s="710"/>
      <c r="AG295" s="710"/>
      <c r="AH295" s="710"/>
      <c r="AI295" s="1"/>
    </row>
    <row r="296" spans="2:38" ht="14.25" customHeight="1">
      <c r="B296" s="2" t="s">
        <v>475</v>
      </c>
    </row>
    <row r="297" spans="2:38" ht="14.25" customHeight="1">
      <c r="B297" s="712" t="s">
        <v>476</v>
      </c>
      <c r="C297" s="712"/>
      <c r="D297" s="712"/>
      <c r="E297" s="712"/>
      <c r="F297" s="712"/>
      <c r="G297" s="712"/>
      <c r="H297" s="712"/>
      <c r="I297" s="712"/>
      <c r="J297" s="712"/>
      <c r="K297" s="712"/>
      <c r="L297" s="712"/>
      <c r="M297" s="712"/>
      <c r="N297" s="712"/>
      <c r="O297" s="712"/>
      <c r="P297" s="712"/>
      <c r="Q297" s="712"/>
      <c r="R297" s="709" t="str">
        <f>J291</f>
        <v>○○保全の会</v>
      </c>
      <c r="S297" s="709"/>
      <c r="T297" s="709"/>
      <c r="U297" s="709"/>
      <c r="V297" s="709"/>
      <c r="W297" s="709"/>
      <c r="X297" s="709"/>
      <c r="Y297" s="709"/>
      <c r="Z297" s="709"/>
      <c r="AA297" s="709"/>
      <c r="AB297" s="709"/>
      <c r="AC297" s="709"/>
      <c r="AD297" s="709"/>
      <c r="AE297" s="709"/>
      <c r="AF297" s="709"/>
      <c r="AG297" s="709"/>
      <c r="AH297" s="709"/>
      <c r="AI297" s="1"/>
    </row>
    <row r="298" spans="2:38" ht="14.25" customHeight="1">
      <c r="B298" s="710" t="s">
        <v>477</v>
      </c>
      <c r="C298" s="710"/>
      <c r="D298" s="710"/>
      <c r="E298" s="710"/>
      <c r="F298" s="710"/>
      <c r="G298" s="710"/>
      <c r="H298" s="710"/>
      <c r="I298" s="710"/>
      <c r="J298" s="710"/>
      <c r="K298" s="710"/>
      <c r="L298" s="710"/>
      <c r="M298" s="710"/>
      <c r="N298" s="710"/>
      <c r="O298" s="710"/>
      <c r="P298" s="710"/>
      <c r="Q298" s="710"/>
      <c r="R298" s="710"/>
      <c r="S298" s="710"/>
      <c r="T298" s="710"/>
      <c r="U298" s="710"/>
      <c r="V298" s="710"/>
      <c r="W298" s="710"/>
      <c r="X298" s="710"/>
      <c r="Y298" s="710"/>
      <c r="Z298" s="710"/>
      <c r="AA298" s="710"/>
      <c r="AB298" s="710"/>
      <c r="AC298" s="710"/>
      <c r="AD298" s="710"/>
      <c r="AE298" s="710"/>
      <c r="AF298" s="710"/>
      <c r="AG298" s="710"/>
      <c r="AH298" s="710"/>
      <c r="AI298" s="1"/>
    </row>
    <row r="299" spans="2:38" ht="14.25" customHeight="1">
      <c r="AL299" s="2" t="s">
        <v>235</v>
      </c>
    </row>
    <row r="300" spans="2:38" ht="14.25" customHeight="1">
      <c r="B300" s="710" t="s">
        <v>20</v>
      </c>
      <c r="C300" s="710"/>
      <c r="D300" s="710"/>
      <c r="E300" s="710"/>
      <c r="F300" s="710"/>
      <c r="G300" s="710"/>
      <c r="H300" s="710"/>
      <c r="I300" s="710"/>
      <c r="J300" s="710"/>
      <c r="K300" s="710"/>
      <c r="L300" s="710"/>
      <c r="M300" s="710"/>
      <c r="N300" s="710"/>
      <c r="O300" s="710"/>
      <c r="P300" s="710"/>
      <c r="Q300" s="710"/>
      <c r="R300" s="710"/>
      <c r="S300" s="710"/>
      <c r="T300" s="710"/>
      <c r="U300" s="710"/>
      <c r="V300" s="710"/>
      <c r="W300" s="710"/>
      <c r="X300" s="710"/>
      <c r="Y300" s="710"/>
      <c r="Z300" s="710"/>
      <c r="AA300" s="710"/>
      <c r="AB300" s="710"/>
      <c r="AC300" s="710"/>
      <c r="AD300" s="710"/>
      <c r="AE300" s="710"/>
      <c r="AF300" s="710"/>
      <c r="AG300" s="710"/>
      <c r="AH300" s="710"/>
      <c r="AI300" s="1"/>
    </row>
    <row r="301" spans="2:38" ht="14.25" customHeight="1">
      <c r="B301" s="710" t="s">
        <v>478</v>
      </c>
      <c r="C301" s="710"/>
      <c r="D301" s="710"/>
      <c r="E301" s="710"/>
      <c r="F301" s="710"/>
      <c r="G301" s="710"/>
      <c r="H301" s="710"/>
      <c r="I301" s="710"/>
      <c r="J301" s="710"/>
      <c r="K301" s="710"/>
      <c r="L301" s="710"/>
      <c r="M301" s="710"/>
      <c r="N301" s="710"/>
      <c r="O301" s="710"/>
      <c r="P301" s="710"/>
      <c r="Q301" s="710"/>
      <c r="R301" s="710"/>
      <c r="S301" s="710"/>
      <c r="T301" s="710"/>
      <c r="U301" s="710"/>
      <c r="V301" s="710"/>
      <c r="W301" s="710"/>
      <c r="X301" s="710"/>
      <c r="Y301" s="710"/>
      <c r="Z301" s="710"/>
      <c r="AA301" s="710"/>
      <c r="AB301" s="710"/>
      <c r="AC301" s="710"/>
      <c r="AD301" s="710"/>
      <c r="AE301" s="710"/>
      <c r="AF301" s="710"/>
      <c r="AG301" s="710"/>
      <c r="AH301" s="710"/>
      <c r="AI301" s="1"/>
    </row>
    <row r="302" spans="2:38" ht="14.25" customHeight="1">
      <c r="B302" s="1" t="s">
        <v>424</v>
      </c>
      <c r="G302" s="722" t="s">
        <v>725</v>
      </c>
      <c r="H302" s="722"/>
      <c r="I302" s="722"/>
      <c r="J302" s="711"/>
      <c r="K302" s="711"/>
      <c r="L302" s="711"/>
      <c r="M302" s="711"/>
      <c r="N302" s="711"/>
      <c r="O302" s="711"/>
      <c r="P302" s="711"/>
      <c r="Q302" s="711"/>
      <c r="R302" s="711"/>
      <c r="S302" s="711"/>
      <c r="T302" s="711"/>
      <c r="U302" s="711"/>
      <c r="V302" s="711"/>
      <c r="W302" s="711"/>
      <c r="X302" s="711"/>
      <c r="Y302" s="711"/>
      <c r="Z302" s="711"/>
      <c r="AA302" s="711"/>
      <c r="AB302" s="711"/>
      <c r="AC302" s="711"/>
      <c r="AD302" s="711"/>
      <c r="AE302" s="711"/>
      <c r="AF302" s="711"/>
      <c r="AG302" s="711"/>
      <c r="AH302" s="711"/>
      <c r="AI302" s="34"/>
    </row>
    <row r="303" spans="2:38" ht="14.25" customHeight="1">
      <c r="B303" s="1" t="s">
        <v>425</v>
      </c>
      <c r="G303" s="732"/>
      <c r="H303" s="732"/>
      <c r="I303" s="732"/>
      <c r="J303" s="732"/>
      <c r="K303" s="2" t="s">
        <v>21</v>
      </c>
    </row>
    <row r="304" spans="2:38" ht="14.25" customHeight="1">
      <c r="B304" s="710" t="s">
        <v>479</v>
      </c>
      <c r="C304" s="710"/>
      <c r="D304" s="710"/>
      <c r="E304" s="710"/>
      <c r="F304" s="710"/>
      <c r="G304" s="710"/>
      <c r="H304" s="710"/>
      <c r="I304" s="710"/>
      <c r="J304" s="710"/>
      <c r="K304" s="710"/>
      <c r="L304" s="710"/>
      <c r="M304" s="710"/>
      <c r="N304" s="710"/>
      <c r="O304" s="710"/>
      <c r="P304" s="710"/>
      <c r="Q304" s="710"/>
      <c r="R304" s="710"/>
      <c r="S304" s="710"/>
      <c r="T304" s="710"/>
      <c r="U304" s="710"/>
      <c r="V304" s="710"/>
      <c r="W304" s="710"/>
      <c r="X304" s="710"/>
      <c r="Y304" s="710"/>
      <c r="Z304" s="710"/>
      <c r="AA304" s="710"/>
      <c r="AB304" s="710"/>
      <c r="AC304" s="710"/>
      <c r="AD304" s="710"/>
      <c r="AE304" s="710"/>
      <c r="AF304" s="710"/>
      <c r="AG304" s="710"/>
      <c r="AH304" s="710"/>
      <c r="AI304" s="1"/>
    </row>
    <row r="305" spans="2:36" ht="14.25" customHeight="1">
      <c r="B305" s="710" t="s">
        <v>480</v>
      </c>
      <c r="C305" s="710"/>
      <c r="D305" s="710"/>
      <c r="E305" s="710"/>
      <c r="F305" s="710"/>
      <c r="G305" s="710"/>
      <c r="H305" s="710"/>
      <c r="I305" s="710"/>
      <c r="J305" s="710"/>
      <c r="K305" s="710"/>
      <c r="L305" s="710"/>
      <c r="M305" s="710"/>
      <c r="N305" s="710"/>
      <c r="O305" s="710"/>
      <c r="P305" s="710"/>
      <c r="Q305" s="710"/>
      <c r="R305" s="710"/>
      <c r="S305" s="710"/>
      <c r="T305" s="710"/>
      <c r="U305" s="710"/>
      <c r="V305" s="710"/>
      <c r="W305" s="710"/>
      <c r="X305" s="710"/>
      <c r="Y305" s="710"/>
      <c r="Z305" s="710"/>
      <c r="AA305" s="710"/>
      <c r="AB305" s="710"/>
      <c r="AC305" s="710"/>
      <c r="AD305" s="710"/>
      <c r="AE305" s="710"/>
      <c r="AF305" s="710"/>
      <c r="AG305" s="710"/>
      <c r="AH305" s="710"/>
      <c r="AI305" s="1"/>
    </row>
    <row r="306" spans="2:36" ht="14.25" customHeight="1">
      <c r="D306" s="710" t="s">
        <v>481</v>
      </c>
      <c r="E306" s="710"/>
      <c r="F306" s="710"/>
      <c r="G306" s="710"/>
      <c r="H306" s="710"/>
      <c r="I306" s="710"/>
      <c r="J306" s="710"/>
      <c r="K306" s="710"/>
      <c r="L306" s="710"/>
      <c r="M306" s="710"/>
      <c r="N306" s="710"/>
      <c r="O306" s="710"/>
      <c r="P306" s="710"/>
      <c r="Q306" s="710"/>
      <c r="R306" s="710"/>
      <c r="S306" s="710"/>
      <c r="T306" s="710"/>
      <c r="U306" s="710"/>
      <c r="V306" s="710"/>
      <c r="W306" s="710"/>
      <c r="X306" s="710"/>
      <c r="Y306" s="710"/>
      <c r="Z306" s="710"/>
      <c r="AA306" s="710"/>
      <c r="AB306" s="710"/>
      <c r="AC306" s="710"/>
      <c r="AD306" s="710"/>
      <c r="AE306" s="710"/>
      <c r="AF306" s="710"/>
      <c r="AG306" s="710"/>
      <c r="AH306" s="710"/>
    </row>
    <row r="307" spans="2:36" ht="14.25" customHeight="1"/>
    <row r="308" spans="2:36" ht="14.25" customHeight="1">
      <c r="B308" s="710" t="s">
        <v>19</v>
      </c>
      <c r="C308" s="710"/>
      <c r="D308" s="710"/>
      <c r="E308" s="710"/>
      <c r="F308" s="710"/>
      <c r="G308" s="710"/>
      <c r="H308" s="710"/>
      <c r="I308" s="710"/>
      <c r="J308" s="710"/>
      <c r="K308" s="710"/>
      <c r="L308" s="710"/>
      <c r="M308" s="710"/>
      <c r="N308" s="710"/>
      <c r="O308" s="710"/>
      <c r="P308" s="710"/>
      <c r="Q308" s="710"/>
      <c r="R308" s="710"/>
      <c r="S308" s="710"/>
      <c r="T308" s="710"/>
      <c r="U308" s="710"/>
      <c r="V308" s="710"/>
      <c r="W308" s="710"/>
      <c r="X308" s="710"/>
      <c r="Y308" s="710"/>
      <c r="Z308" s="710"/>
      <c r="AA308" s="710"/>
      <c r="AB308" s="710"/>
      <c r="AC308" s="710"/>
      <c r="AD308" s="710"/>
      <c r="AE308" s="710"/>
      <c r="AF308" s="710"/>
      <c r="AG308" s="710"/>
      <c r="AH308" s="710"/>
      <c r="AI308" s="1"/>
    </row>
    <row r="309" spans="2:36" ht="14.25" customHeight="1">
      <c r="B309" s="2" t="s">
        <v>482</v>
      </c>
      <c r="T309" s="1"/>
      <c r="U309" s="14" t="s">
        <v>460</v>
      </c>
      <c r="V309" s="14"/>
      <c r="W309" s="714">
        <v>10</v>
      </c>
      <c r="X309" s="714"/>
      <c r="Y309" s="14" t="s">
        <v>0</v>
      </c>
      <c r="Z309" s="261">
        <v>3</v>
      </c>
      <c r="AA309" s="14" t="s">
        <v>1</v>
      </c>
      <c r="AB309" s="714">
        <v>31</v>
      </c>
      <c r="AC309" s="714"/>
      <c r="AD309" s="2" t="s">
        <v>483</v>
      </c>
      <c r="AE309" s="5"/>
      <c r="AF309" s="5"/>
      <c r="AG309" s="5"/>
      <c r="AH309" s="5"/>
      <c r="AI309" s="5"/>
    </row>
    <row r="310" spans="2:36" ht="14.25" customHeight="1"/>
    <row r="311" spans="2:36" ht="14.25" customHeight="1">
      <c r="B311" s="2" t="s">
        <v>484</v>
      </c>
    </row>
    <row r="312" spans="2:36" ht="14.25" customHeight="1">
      <c r="B312" s="2" t="s">
        <v>485</v>
      </c>
      <c r="F312" s="714" t="str">
        <f>J291</f>
        <v>○○保全の会</v>
      </c>
      <c r="G312" s="714"/>
      <c r="H312" s="714"/>
      <c r="I312" s="714"/>
      <c r="J312" s="714"/>
      <c r="K312" s="714"/>
      <c r="L312" s="714"/>
      <c r="M312" s="714"/>
      <c r="N312" s="714"/>
      <c r="O312" s="714"/>
      <c r="P312" s="714"/>
      <c r="Q312" s="714"/>
      <c r="R312" s="2" t="s">
        <v>487</v>
      </c>
    </row>
    <row r="313" spans="2:36" ht="14.25" customHeight="1">
      <c r="C313" s="2" t="s">
        <v>486</v>
      </c>
    </row>
    <row r="314" spans="2:36" ht="14.25" customHeight="1">
      <c r="B314" s="2">
        <v>2</v>
      </c>
      <c r="C314" s="714" t="str">
        <f>F312</f>
        <v>○○保全の会</v>
      </c>
      <c r="D314" s="714"/>
      <c r="E314" s="714"/>
      <c r="F314" s="714"/>
      <c r="G314" s="714"/>
      <c r="H314" s="714"/>
      <c r="I314" s="714"/>
      <c r="J314" s="714"/>
      <c r="K314" s="714"/>
      <c r="L314" s="714"/>
      <c r="M314" s="714"/>
      <c r="N314" s="714"/>
      <c r="O314" s="2" t="s">
        <v>488</v>
      </c>
    </row>
    <row r="315" spans="2:36" ht="14.25" customHeight="1">
      <c r="C315" s="2" t="s">
        <v>489</v>
      </c>
      <c r="AJ315" s="2" t="s">
        <v>47</v>
      </c>
    </row>
    <row r="316" spans="2:36" ht="14.25" customHeight="1">
      <c r="C316" s="2" t="s">
        <v>490</v>
      </c>
    </row>
    <row r="317" spans="2:36" ht="14.25" customHeight="1">
      <c r="C317" s="2" t="s">
        <v>491</v>
      </c>
    </row>
    <row r="318" spans="2:36" ht="14.25" customHeight="1">
      <c r="C318" s="2" t="s">
        <v>492</v>
      </c>
    </row>
    <row r="319" spans="2:36" ht="14.25" customHeight="1">
      <c r="B319" s="2">
        <v>3</v>
      </c>
      <c r="C319" s="2" t="s">
        <v>495</v>
      </c>
    </row>
    <row r="320" spans="2:36" ht="14.25" customHeight="1">
      <c r="C320" s="2" t="s">
        <v>496</v>
      </c>
    </row>
    <row r="321" spans="1:55" ht="14.25" customHeight="1"/>
    <row r="322" spans="1:55" ht="14.25" customHeight="1">
      <c r="B322" s="710" t="s">
        <v>22</v>
      </c>
      <c r="C322" s="710"/>
      <c r="D322" s="710"/>
      <c r="E322" s="710"/>
      <c r="F322" s="710"/>
      <c r="G322" s="710"/>
      <c r="H322" s="710"/>
      <c r="I322" s="710"/>
      <c r="J322" s="710"/>
      <c r="K322" s="710"/>
      <c r="L322" s="710"/>
      <c r="M322" s="710"/>
      <c r="N322" s="710"/>
      <c r="O322" s="710"/>
      <c r="P322" s="710"/>
      <c r="Q322" s="710"/>
      <c r="R322" s="710"/>
      <c r="S322" s="710"/>
      <c r="T322" s="710"/>
      <c r="U322" s="710"/>
      <c r="V322" s="710"/>
      <c r="W322" s="710"/>
      <c r="X322" s="710"/>
      <c r="Y322" s="710"/>
      <c r="Z322" s="710"/>
      <c r="AA322" s="710"/>
      <c r="AB322" s="710"/>
      <c r="AC322" s="710"/>
      <c r="AD322" s="710"/>
      <c r="AE322" s="710"/>
      <c r="AF322" s="710"/>
      <c r="AG322" s="710"/>
      <c r="AH322" s="710"/>
      <c r="AI322" s="1"/>
      <c r="AJ322" s="2" t="s">
        <v>45</v>
      </c>
    </row>
    <row r="323" spans="1:55" ht="14.25" customHeight="1">
      <c r="B323" s="710" t="s">
        <v>493</v>
      </c>
      <c r="C323" s="710"/>
      <c r="D323" s="710"/>
      <c r="E323" s="710"/>
      <c r="F323" s="710"/>
      <c r="G323" s="710"/>
      <c r="H323" s="710"/>
      <c r="I323" s="710"/>
      <c r="J323" s="710"/>
      <c r="K323" s="710"/>
      <c r="L323" s="710"/>
      <c r="M323" s="710"/>
      <c r="N323" s="710"/>
      <c r="O323" s="710"/>
      <c r="P323" s="710"/>
      <c r="Q323" s="710"/>
      <c r="R323" s="710"/>
      <c r="S323" s="710"/>
      <c r="T323" s="710"/>
      <c r="U323" s="710"/>
      <c r="V323" s="710"/>
      <c r="W323" s="710"/>
      <c r="X323" s="710"/>
      <c r="Y323" s="710"/>
      <c r="Z323" s="710"/>
      <c r="AA323" s="710"/>
      <c r="AB323" s="710"/>
      <c r="AC323" s="710"/>
      <c r="AD323" s="710"/>
      <c r="AE323" s="710"/>
      <c r="AF323" s="710"/>
      <c r="AG323" s="710"/>
      <c r="AH323" s="710"/>
      <c r="AI323" s="1"/>
      <c r="AJ323" s="2" t="s">
        <v>46</v>
      </c>
    </row>
    <row r="324" spans="1:55" customFormat="1" ht="14.25" customHeight="1">
      <c r="A324" s="5"/>
      <c r="B324" s="710" t="s">
        <v>494</v>
      </c>
      <c r="C324" s="710"/>
      <c r="D324" s="710"/>
      <c r="E324" s="710"/>
      <c r="F324" s="710"/>
      <c r="G324" s="710"/>
      <c r="H324" s="710"/>
      <c r="I324" s="710"/>
      <c r="J324" s="710"/>
      <c r="K324" s="710"/>
      <c r="L324" s="710"/>
      <c r="M324" s="710"/>
      <c r="N324" s="710"/>
      <c r="O324" s="710"/>
      <c r="P324" s="710"/>
      <c r="Q324" s="710"/>
      <c r="R324" s="710"/>
      <c r="S324" s="710"/>
      <c r="T324" s="710"/>
      <c r="U324" s="710"/>
      <c r="V324" s="710"/>
      <c r="W324" s="710"/>
      <c r="X324" s="710"/>
      <c r="Y324" s="710"/>
      <c r="Z324" s="710"/>
      <c r="AA324" s="710"/>
      <c r="AB324" s="710"/>
      <c r="AC324" s="710"/>
      <c r="AD324" s="710"/>
      <c r="AE324" s="710"/>
      <c r="AF324" s="710"/>
      <c r="AG324" s="710"/>
      <c r="AH324" s="710"/>
      <c r="AI324" s="1"/>
      <c r="AJ324" s="24"/>
      <c r="AK324" s="24"/>
      <c r="AL324" s="24"/>
      <c r="AM324" s="24"/>
      <c r="AN324" s="24"/>
      <c r="AO324" s="24"/>
      <c r="AP324" s="24"/>
      <c r="AQ324" s="24"/>
      <c r="AR324" s="24"/>
      <c r="AS324" s="24"/>
      <c r="AT324" s="24"/>
      <c r="AU324" s="24"/>
      <c r="AV324" s="24"/>
      <c r="AW324" s="24"/>
      <c r="AX324" s="24"/>
      <c r="AY324" s="24"/>
      <c r="AZ324" s="24"/>
      <c r="BA324" s="24"/>
      <c r="BB324" s="24"/>
      <c r="BC324" s="24"/>
    </row>
    <row r="325" spans="1:55" customFormat="1" ht="14.25" customHeight="1">
      <c r="A325" s="5"/>
      <c r="B325" s="2"/>
      <c r="C325" s="2"/>
      <c r="D325" s="2"/>
      <c r="E325" s="2"/>
      <c r="F325" s="2"/>
      <c r="G325" s="2"/>
      <c r="H325" s="2"/>
      <c r="I325" s="2"/>
      <c r="J325" s="2"/>
      <c r="K325" s="2"/>
      <c r="L325" s="2"/>
      <c r="M325" s="2"/>
      <c r="N325" s="2"/>
      <c r="O325" s="2"/>
      <c r="P325" s="2"/>
      <c r="Q325" s="2"/>
      <c r="R325" s="2"/>
      <c r="S325" s="2"/>
      <c r="T325" s="2"/>
      <c r="U325" s="2"/>
      <c r="V325" s="2"/>
      <c r="W325" s="2"/>
      <c r="X325" s="2"/>
      <c r="Y325" s="2"/>
      <c r="Z325" s="2"/>
      <c r="AA325" s="2"/>
      <c r="AB325" s="2"/>
      <c r="AC325" s="2"/>
      <c r="AD325" s="2"/>
      <c r="AE325" s="2"/>
      <c r="AF325" s="2"/>
      <c r="AG325" s="2"/>
      <c r="AH325" s="2"/>
      <c r="AI325" s="2"/>
      <c r="AJ325" s="24"/>
      <c r="AK325" s="24"/>
      <c r="AL325" s="24"/>
      <c r="AM325" s="24"/>
      <c r="AN325" s="24"/>
      <c r="AO325" s="24"/>
      <c r="AP325" s="24"/>
      <c r="AQ325" s="24"/>
      <c r="AR325" s="24"/>
      <c r="AS325" s="24"/>
      <c r="AT325" s="24"/>
      <c r="AU325" s="24"/>
      <c r="AV325" s="24"/>
      <c r="AW325" s="24"/>
      <c r="AX325" s="24"/>
      <c r="AY325" s="24"/>
      <c r="AZ325" s="24"/>
      <c r="BA325" s="24"/>
      <c r="BB325" s="24"/>
      <c r="BC325" s="24"/>
    </row>
    <row r="326" spans="1:55" ht="14.25" customHeight="1">
      <c r="B326" s="710" t="s">
        <v>23</v>
      </c>
      <c r="C326" s="710"/>
      <c r="D326" s="710"/>
      <c r="E326" s="710"/>
      <c r="F326" s="710"/>
      <c r="G326" s="710"/>
      <c r="H326" s="710"/>
      <c r="I326" s="710"/>
      <c r="J326" s="710"/>
      <c r="K326" s="710"/>
      <c r="L326" s="710"/>
      <c r="M326" s="710"/>
      <c r="N326" s="710"/>
      <c r="O326" s="710"/>
      <c r="P326" s="710"/>
      <c r="Q326" s="710"/>
      <c r="R326" s="710"/>
      <c r="S326" s="710"/>
      <c r="T326" s="710"/>
      <c r="U326" s="710"/>
      <c r="V326" s="710"/>
      <c r="W326" s="710"/>
      <c r="X326" s="710"/>
      <c r="Y326" s="710"/>
      <c r="Z326" s="710"/>
      <c r="AA326" s="710"/>
      <c r="AB326" s="710"/>
      <c r="AC326" s="710"/>
      <c r="AD326" s="710"/>
      <c r="AE326" s="710"/>
      <c r="AF326" s="710"/>
      <c r="AG326" s="710"/>
      <c r="AH326" s="710"/>
      <c r="AI326" s="1"/>
      <c r="AM326" s="713"/>
      <c r="AN326" s="713"/>
      <c r="AO326" s="713"/>
      <c r="AP326" s="713"/>
      <c r="AQ326" s="713"/>
      <c r="AR326" s="713"/>
      <c r="AS326" s="713"/>
      <c r="AT326" s="713"/>
      <c r="AU326" s="713"/>
      <c r="AV326" s="713"/>
      <c r="AW326" s="713"/>
      <c r="AX326" s="713"/>
      <c r="AY326" s="713"/>
    </row>
    <row r="327" spans="1:55" ht="14.25" customHeight="1">
      <c r="B327" s="1" t="s">
        <v>497</v>
      </c>
      <c r="C327" s="1"/>
      <c r="D327" s="1"/>
      <c r="E327" s="1"/>
      <c r="F327" s="1"/>
      <c r="G327" s="1"/>
      <c r="H327" s="1"/>
      <c r="I327" s="1"/>
      <c r="J327" s="1"/>
      <c r="K327" s="1"/>
      <c r="L327" s="1"/>
      <c r="M327" s="1"/>
      <c r="N327" s="1"/>
      <c r="O327" s="1"/>
      <c r="P327" s="1"/>
      <c r="Q327" s="1"/>
      <c r="R327" s="1"/>
      <c r="S327" s="1"/>
      <c r="T327" s="1"/>
      <c r="U327" s="1"/>
      <c r="V327" s="714" t="str">
        <f>C314</f>
        <v>○○保全の会</v>
      </c>
      <c r="W327" s="714"/>
      <c r="X327" s="714"/>
      <c r="Y327" s="714"/>
      <c r="Z327" s="714"/>
      <c r="AA327" s="714"/>
      <c r="AB327" s="714"/>
      <c r="AC327" s="714"/>
      <c r="AD327" s="714"/>
      <c r="AE327" s="714"/>
      <c r="AF327" s="714"/>
      <c r="AG327" s="714"/>
      <c r="AH327" s="1"/>
      <c r="AI327" s="1"/>
      <c r="AM327" s="713"/>
      <c r="AN327" s="713"/>
      <c r="AO327" s="713"/>
      <c r="AP327" s="713"/>
      <c r="AQ327" s="713"/>
      <c r="AR327" s="713"/>
      <c r="AS327" s="713"/>
      <c r="AT327" s="713"/>
      <c r="AU327" s="713"/>
      <c r="AV327" s="713"/>
      <c r="AW327" s="713"/>
      <c r="AX327" s="713"/>
      <c r="AY327" s="713"/>
    </row>
    <row r="328" spans="1:55" ht="14.25" customHeight="1">
      <c r="B328" s="1"/>
      <c r="C328" s="710" t="s">
        <v>498</v>
      </c>
      <c r="D328" s="710"/>
      <c r="E328" s="710"/>
      <c r="F328" s="710"/>
      <c r="G328" s="710"/>
      <c r="H328" s="710"/>
      <c r="I328" s="710"/>
      <c r="J328" s="710"/>
      <c r="K328" s="710"/>
      <c r="L328" s="710"/>
      <c r="M328" s="710"/>
      <c r="N328" s="710"/>
      <c r="O328" s="710"/>
      <c r="P328" s="710"/>
      <c r="Q328" s="710"/>
      <c r="R328" s="710"/>
      <c r="S328" s="710"/>
      <c r="T328" s="710"/>
      <c r="U328" s="710"/>
      <c r="V328" s="710"/>
      <c r="W328" s="710"/>
      <c r="X328" s="710"/>
      <c r="Y328" s="710"/>
      <c r="Z328" s="710"/>
      <c r="AA328" s="710"/>
      <c r="AB328" s="710"/>
      <c r="AC328" s="710"/>
      <c r="AD328" s="710"/>
      <c r="AE328" s="710"/>
      <c r="AF328" s="710"/>
      <c r="AG328" s="710"/>
      <c r="AH328" s="1"/>
      <c r="AI328" s="1"/>
    </row>
    <row r="329" spans="1:55" ht="14.25" customHeight="1">
      <c r="B329" s="2" t="s">
        <v>499</v>
      </c>
      <c r="AA329" s="714" t="str">
        <f>V327</f>
        <v>○○保全の会</v>
      </c>
      <c r="AB329" s="714"/>
      <c r="AC329" s="714"/>
      <c r="AD329" s="714"/>
      <c r="AE329" s="714"/>
      <c r="AF329" s="714"/>
      <c r="AG329" s="714"/>
      <c r="AH329" s="714"/>
      <c r="AI329" s="1"/>
    </row>
    <row r="330" spans="1:55" ht="14.25" customHeight="1">
      <c r="B330" s="710" t="s">
        <v>500</v>
      </c>
      <c r="C330" s="710"/>
      <c r="D330" s="710"/>
      <c r="E330" s="710"/>
      <c r="F330" s="710"/>
      <c r="G330" s="710"/>
      <c r="H330" s="710"/>
      <c r="I330" s="710"/>
      <c r="J330" s="710"/>
      <c r="K330" s="710"/>
      <c r="L330" s="710"/>
      <c r="M330" s="710"/>
      <c r="N330" s="710"/>
      <c r="O330" s="710"/>
      <c r="P330" s="710"/>
      <c r="Q330" s="710"/>
      <c r="R330" s="710"/>
      <c r="S330" s="710"/>
      <c r="T330" s="710"/>
      <c r="U330" s="710"/>
      <c r="V330" s="710"/>
      <c r="W330" s="710"/>
      <c r="X330" s="710"/>
      <c r="Y330" s="710"/>
      <c r="Z330" s="710"/>
      <c r="AA330" s="710"/>
      <c r="AB330" s="710"/>
      <c r="AC330" s="710"/>
      <c r="AD330" s="710"/>
      <c r="AE330" s="710"/>
      <c r="AF330" s="710"/>
      <c r="AG330" s="710"/>
      <c r="AH330" s="710"/>
      <c r="AI330" s="1"/>
    </row>
    <row r="331" spans="1:55" ht="14.25" customHeight="1"/>
    <row r="332" spans="1:55" ht="14.25" customHeight="1">
      <c r="B332" s="2" t="s">
        <v>502</v>
      </c>
      <c r="N332" s="714" t="str">
        <f>V327</f>
        <v>○○保全の会</v>
      </c>
      <c r="O332" s="714"/>
      <c r="P332" s="714"/>
      <c r="Q332" s="714"/>
      <c r="R332" s="714"/>
      <c r="S332" s="714"/>
      <c r="T332" s="714"/>
      <c r="U332" s="714"/>
      <c r="V332" s="714"/>
      <c r="W332" s="714"/>
      <c r="X332" s="714"/>
      <c r="Y332" s="714"/>
      <c r="Z332" s="714"/>
      <c r="AA332" s="714"/>
      <c r="AB332" s="2" t="s">
        <v>503</v>
      </c>
      <c r="AI332" s="1"/>
    </row>
    <row r="333" spans="1:55" ht="14.25" customHeight="1">
      <c r="B333" s="716" t="s">
        <v>501</v>
      </c>
      <c r="C333" s="716"/>
      <c r="D333" s="716"/>
      <c r="E333" s="716"/>
      <c r="F333" s="716"/>
      <c r="G333" s="716"/>
      <c r="H333" s="716"/>
      <c r="I333" s="716"/>
      <c r="J333" s="716"/>
      <c r="K333" s="716"/>
      <c r="L333" s="716"/>
      <c r="M333" s="716"/>
      <c r="N333" s="716"/>
      <c r="O333" s="716"/>
      <c r="P333" s="716"/>
      <c r="Q333" s="716"/>
      <c r="R333" s="716"/>
      <c r="S333" s="716"/>
      <c r="T333" s="716"/>
      <c r="U333" s="716"/>
      <c r="V333" s="716"/>
      <c r="W333" s="716"/>
      <c r="X333" s="716"/>
      <c r="Y333" s="716"/>
      <c r="Z333" s="716"/>
      <c r="AA333" s="716"/>
      <c r="AB333" s="716"/>
      <c r="AC333" s="716"/>
      <c r="AD333" s="716"/>
      <c r="AE333" s="716"/>
      <c r="AF333" s="716"/>
      <c r="AG333" s="716"/>
      <c r="AH333" s="716"/>
    </row>
    <row r="334" spans="1:55" ht="14.25" customHeight="1">
      <c r="B334" s="5"/>
      <c r="C334" s="5"/>
      <c r="D334" s="5"/>
      <c r="E334" s="5"/>
      <c r="F334" s="5"/>
      <c r="G334" s="5"/>
      <c r="H334" s="5"/>
      <c r="I334" s="5"/>
      <c r="J334" s="5"/>
      <c r="K334" s="5"/>
      <c r="L334" s="5"/>
      <c r="X334" s="712" t="s">
        <v>460</v>
      </c>
      <c r="Y334" s="712"/>
      <c r="Z334" s="712"/>
      <c r="AA334" s="712"/>
      <c r="AB334" s="2" t="s">
        <v>0</v>
      </c>
      <c r="AC334" s="712"/>
      <c r="AD334" s="712"/>
      <c r="AE334" s="2" t="s">
        <v>24</v>
      </c>
      <c r="AF334" s="712"/>
      <c r="AG334" s="712"/>
      <c r="AH334" s="2" t="s">
        <v>2</v>
      </c>
    </row>
    <row r="335" spans="1:55" ht="14.25" customHeight="1"/>
    <row r="336" spans="1:55" ht="14.25" customHeight="1">
      <c r="B336" s="715" t="s">
        <v>245</v>
      </c>
      <c r="C336" s="715"/>
      <c r="D336" s="715"/>
      <c r="E336" s="715"/>
      <c r="F336" s="709" t="str">
        <f>$J$6</f>
        <v>○○保全の会</v>
      </c>
      <c r="G336" s="709"/>
      <c r="H336" s="709"/>
      <c r="I336" s="709"/>
      <c r="J336" s="709"/>
      <c r="K336" s="709"/>
      <c r="L336" s="709"/>
      <c r="M336" s="709"/>
      <c r="N336" s="709"/>
      <c r="O336" s="709"/>
      <c r="P336" s="709"/>
      <c r="Q336" s="709"/>
      <c r="R336" s="709"/>
      <c r="S336" s="709"/>
      <c r="T336" s="709"/>
      <c r="U336" s="709"/>
    </row>
    <row r="337" spans="1:38" ht="14.25" customHeight="1">
      <c r="B337" s="715" t="s">
        <v>423</v>
      </c>
      <c r="C337" s="715"/>
      <c r="D337" s="715"/>
      <c r="E337" s="715"/>
      <c r="F337" s="730" t="s">
        <v>725</v>
      </c>
      <c r="G337" s="730"/>
      <c r="H337" s="730"/>
      <c r="I337" s="729" t="str">
        <f>I280</f>
        <v>○〇市〇〇町大字○○　○○番地、○○番地</v>
      </c>
      <c r="J337" s="729"/>
      <c r="K337" s="729"/>
      <c r="L337" s="729"/>
      <c r="M337" s="729"/>
      <c r="N337" s="729"/>
      <c r="O337" s="729"/>
      <c r="P337" s="729"/>
      <c r="Q337" s="729"/>
      <c r="R337" s="729"/>
      <c r="S337" s="729"/>
      <c r="T337" s="729"/>
      <c r="U337" s="729"/>
      <c r="V337" s="729"/>
      <c r="W337" s="729"/>
      <c r="X337" s="729"/>
      <c r="Y337" s="729"/>
      <c r="Z337" s="729"/>
      <c r="AA337" s="729"/>
      <c r="AB337" s="729"/>
      <c r="AC337" s="729"/>
      <c r="AD337" s="729"/>
      <c r="AE337" s="729"/>
      <c r="AF337" s="729"/>
      <c r="AG337" s="729"/>
      <c r="AJ337" s="2" t="s">
        <v>26</v>
      </c>
    </row>
    <row r="338" spans="1:38" ht="14.25" customHeight="1">
      <c r="B338" s="715" t="s">
        <v>244</v>
      </c>
      <c r="C338" s="715"/>
      <c r="D338" s="715"/>
      <c r="E338" s="715"/>
      <c r="F338" s="729" t="str">
        <f>F281</f>
        <v>○○○○</v>
      </c>
      <c r="G338" s="729"/>
      <c r="H338" s="729"/>
      <c r="I338" s="729"/>
      <c r="J338" s="729"/>
      <c r="K338" s="729"/>
      <c r="L338" s="729"/>
      <c r="M338" s="729"/>
      <c r="N338" s="729"/>
      <c r="O338" s="729"/>
    </row>
    <row r="339" spans="1:38" ht="14.25" customHeight="1">
      <c r="B339" s="25"/>
      <c r="C339" s="25"/>
      <c r="D339" s="25"/>
      <c r="E339" s="25"/>
    </row>
    <row r="340" spans="1:38" ht="14.25" customHeight="1">
      <c r="B340" s="24" t="s">
        <v>25</v>
      </c>
      <c r="C340" s="24"/>
      <c r="D340" s="24"/>
      <c r="E340" s="24"/>
    </row>
    <row r="341" spans="1:38" ht="14.25" customHeight="1">
      <c r="B341" s="715" t="s">
        <v>423</v>
      </c>
      <c r="C341" s="715"/>
      <c r="D341" s="715"/>
      <c r="E341" s="715"/>
      <c r="F341" s="731"/>
      <c r="G341" s="731"/>
      <c r="H341" s="731"/>
      <c r="I341" s="731"/>
      <c r="J341" s="731"/>
      <c r="K341" s="731"/>
      <c r="L341" s="731"/>
      <c r="M341" s="731"/>
      <c r="N341" s="731"/>
      <c r="O341" s="731"/>
      <c r="P341" s="731"/>
      <c r="Q341" s="731"/>
      <c r="R341" s="731"/>
      <c r="S341" s="731"/>
      <c r="T341" s="731"/>
      <c r="U341" s="731"/>
      <c r="V341" s="731"/>
      <c r="W341" s="731"/>
      <c r="X341" s="731"/>
      <c r="Y341" s="731"/>
      <c r="Z341" s="731"/>
      <c r="AA341" s="731"/>
      <c r="AB341" s="731"/>
      <c r="AC341" s="731"/>
      <c r="AD341" s="731"/>
      <c r="AE341" s="731"/>
      <c r="AF341" s="731"/>
      <c r="AG341" s="731"/>
    </row>
    <row r="342" spans="1:38" ht="14.25" customHeight="1">
      <c r="B342" s="715" t="s">
        <v>422</v>
      </c>
      <c r="C342" s="715"/>
      <c r="D342" s="715"/>
      <c r="E342" s="715"/>
      <c r="F342" s="727"/>
      <c r="G342" s="727"/>
      <c r="H342" s="727"/>
      <c r="I342" s="727"/>
      <c r="J342" s="727"/>
      <c r="K342" s="727"/>
      <c r="L342" s="727"/>
      <c r="M342" s="727"/>
      <c r="N342" s="727"/>
      <c r="O342" s="727"/>
    </row>
    <row r="343" spans="1:38" ht="14.25" customHeight="1">
      <c r="A343"/>
      <c r="B343" s="35" t="s">
        <v>473</v>
      </c>
      <c r="C343" s="24"/>
      <c r="D343" s="24"/>
      <c r="E343" s="24"/>
      <c r="F343" s="24"/>
      <c r="G343" s="24"/>
      <c r="H343" s="24"/>
      <c r="I343" s="24"/>
      <c r="J343" s="24"/>
      <c r="K343" s="24"/>
      <c r="L343" s="24"/>
      <c r="M343" s="24"/>
      <c r="N343" s="24"/>
      <c r="O343" s="24"/>
      <c r="P343" s="24"/>
      <c r="Q343" s="24"/>
      <c r="R343" s="24"/>
      <c r="S343" s="24"/>
      <c r="T343" s="24"/>
      <c r="U343" s="24"/>
      <c r="V343" s="24"/>
      <c r="W343" s="24"/>
      <c r="X343" s="24"/>
      <c r="Y343" s="24"/>
      <c r="Z343" s="24"/>
      <c r="AA343" s="24"/>
      <c r="AB343" s="24"/>
      <c r="AC343" s="24"/>
      <c r="AD343" s="24"/>
      <c r="AE343" s="24"/>
      <c r="AF343" s="24"/>
      <c r="AG343" s="24"/>
      <c r="AH343" s="24"/>
      <c r="AI343" s="24"/>
    </row>
    <row r="344" spans="1:38" ht="14.25" customHeight="1">
      <c r="A344"/>
      <c r="B344" s="35"/>
      <c r="C344" s="24"/>
      <c r="D344" s="24"/>
      <c r="E344" s="24"/>
      <c r="F344" s="24"/>
      <c r="G344" s="24"/>
      <c r="H344" s="24"/>
      <c r="I344" s="24"/>
      <c r="J344" s="24"/>
      <c r="K344" s="24"/>
      <c r="L344" s="24"/>
      <c r="M344" s="24"/>
      <c r="N344" s="24"/>
      <c r="O344" s="24"/>
      <c r="P344" s="24"/>
      <c r="Q344" s="24"/>
      <c r="R344" s="24"/>
      <c r="S344" s="24"/>
      <c r="T344" s="24"/>
      <c r="U344" s="24"/>
      <c r="V344" s="24"/>
      <c r="W344" s="24"/>
      <c r="X344" s="24"/>
      <c r="Y344" s="24"/>
      <c r="Z344" s="24"/>
      <c r="AA344" s="24"/>
      <c r="AB344" s="24"/>
      <c r="AC344" s="24"/>
      <c r="AD344" s="24"/>
      <c r="AE344" s="24"/>
      <c r="AF344" s="24"/>
      <c r="AG344" s="24"/>
      <c r="AH344" s="24"/>
      <c r="AI344" s="24"/>
    </row>
    <row r="345" spans="1:38" ht="14.25" customHeight="1">
      <c r="B345" s="712" t="s">
        <v>472</v>
      </c>
      <c r="C345" s="712"/>
      <c r="D345" s="712"/>
      <c r="E345" s="712"/>
      <c r="F345" s="712"/>
      <c r="G345" s="712"/>
      <c r="H345" s="712"/>
      <c r="I345" s="712"/>
      <c r="J345" s="712"/>
      <c r="K345" s="712"/>
      <c r="L345" s="712"/>
      <c r="M345" s="712"/>
      <c r="N345" s="712"/>
      <c r="O345" s="712"/>
      <c r="P345" s="712"/>
      <c r="Q345" s="712"/>
      <c r="R345" s="712"/>
      <c r="S345" s="712"/>
      <c r="T345" s="712"/>
      <c r="U345" s="712"/>
      <c r="V345" s="712"/>
      <c r="W345" s="712"/>
      <c r="X345" s="712"/>
      <c r="Y345" s="712"/>
      <c r="Z345" s="712"/>
      <c r="AA345" s="712"/>
      <c r="AB345" s="712"/>
      <c r="AC345" s="712"/>
      <c r="AD345" s="712"/>
      <c r="AE345" s="712"/>
      <c r="AF345" s="712"/>
      <c r="AG345" s="712"/>
      <c r="AH345" s="712"/>
      <c r="AI345" s="14"/>
    </row>
    <row r="346" spans="1:38" ht="14.25" customHeight="1"/>
    <row r="347" spans="1:38" ht="14.25" customHeight="1">
      <c r="B347" s="710" t="s">
        <v>474</v>
      </c>
      <c r="C347" s="710"/>
      <c r="D347" s="710"/>
      <c r="E347" s="710"/>
      <c r="F347" s="710"/>
      <c r="G347" s="710"/>
      <c r="H347" s="710"/>
      <c r="I347" s="710"/>
      <c r="J347" s="710"/>
      <c r="K347" s="710"/>
      <c r="L347" s="710"/>
      <c r="M347" s="710"/>
      <c r="N347" s="710"/>
      <c r="O347" s="710"/>
      <c r="P347" s="710"/>
      <c r="Q347" s="710"/>
      <c r="R347" s="710"/>
      <c r="S347" s="710"/>
      <c r="T347" s="710"/>
      <c r="U347" s="710"/>
      <c r="V347" s="710"/>
      <c r="W347" s="710"/>
      <c r="X347" s="710"/>
      <c r="Y347" s="710"/>
      <c r="Z347" s="710"/>
      <c r="AA347" s="710"/>
      <c r="AB347" s="710"/>
      <c r="AC347" s="710"/>
      <c r="AD347" s="710"/>
      <c r="AE347" s="710"/>
      <c r="AF347" s="710"/>
      <c r="AG347" s="710"/>
      <c r="AH347" s="710"/>
      <c r="AI347" s="1"/>
    </row>
    <row r="348" spans="1:38" ht="14.25" customHeight="1">
      <c r="B348" s="1" t="s">
        <v>426</v>
      </c>
      <c r="C348" s="1"/>
      <c r="D348" s="1"/>
      <c r="E348" s="1"/>
      <c r="F348" s="1"/>
      <c r="G348" s="1"/>
      <c r="H348" s="1"/>
      <c r="I348" s="1"/>
      <c r="J348" s="721" t="str">
        <f>J291</f>
        <v>○○保全の会</v>
      </c>
      <c r="K348" s="721"/>
      <c r="L348" s="721"/>
      <c r="M348" s="721"/>
      <c r="N348" s="721"/>
      <c r="O348" s="721"/>
      <c r="P348" s="721"/>
      <c r="Q348" s="721"/>
      <c r="R348" s="721"/>
      <c r="S348" s="721"/>
      <c r="T348" s="721"/>
      <c r="U348" s="721"/>
      <c r="V348" s="721"/>
      <c r="W348" s="710" t="s">
        <v>15</v>
      </c>
      <c r="X348" s="710"/>
      <c r="Y348" s="710"/>
      <c r="Z348" s="710"/>
      <c r="AA348" s="710"/>
      <c r="AB348" s="710"/>
      <c r="AC348" s="710"/>
      <c r="AD348" s="710"/>
      <c r="AE348" s="710"/>
      <c r="AF348" s="710"/>
      <c r="AG348" s="710"/>
      <c r="AH348" s="710"/>
      <c r="AI348" s="1"/>
    </row>
    <row r="349" spans="1:38" ht="14.25" customHeight="1">
      <c r="B349" s="2" t="s">
        <v>16</v>
      </c>
    </row>
    <row r="350" spans="1:38" ht="14.25" customHeight="1">
      <c r="B350" s="712" t="s">
        <v>17</v>
      </c>
      <c r="C350" s="712"/>
      <c r="D350" s="712"/>
      <c r="E350" s="712"/>
      <c r="F350" s="712"/>
      <c r="G350" s="712"/>
      <c r="H350" s="712"/>
      <c r="I350" s="712"/>
      <c r="J350" s="712"/>
      <c r="K350" s="712"/>
      <c r="L350" s="712"/>
      <c r="M350" s="712"/>
      <c r="N350" s="712"/>
      <c r="O350" s="712"/>
      <c r="P350" s="712"/>
      <c r="Q350" s="712"/>
      <c r="R350" s="712"/>
      <c r="S350" s="712"/>
      <c r="T350" s="712"/>
      <c r="U350" s="712"/>
      <c r="V350" s="712"/>
      <c r="W350" s="712"/>
      <c r="X350" s="712"/>
      <c r="Y350" s="712"/>
      <c r="Z350" s="712"/>
      <c r="AA350" s="712"/>
      <c r="AB350" s="712"/>
      <c r="AC350" s="712"/>
      <c r="AD350" s="712"/>
      <c r="AE350" s="712"/>
      <c r="AF350" s="712"/>
      <c r="AG350" s="712"/>
    </row>
    <row r="351" spans="1:38" ht="14.25" customHeight="1"/>
    <row r="352" spans="1:38" ht="14.25" customHeight="1">
      <c r="B352" s="710" t="s">
        <v>18</v>
      </c>
      <c r="C352" s="710"/>
      <c r="D352" s="710"/>
      <c r="E352" s="710"/>
      <c r="F352" s="710"/>
      <c r="G352" s="710"/>
      <c r="H352" s="710"/>
      <c r="I352" s="710"/>
      <c r="J352" s="710"/>
      <c r="K352" s="710"/>
      <c r="L352" s="710"/>
      <c r="M352" s="710"/>
      <c r="N352" s="710"/>
      <c r="O352" s="710"/>
      <c r="P352" s="710"/>
      <c r="Q352" s="710"/>
      <c r="R352" s="710"/>
      <c r="S352" s="710"/>
      <c r="T352" s="710"/>
      <c r="U352" s="710"/>
      <c r="V352" s="710"/>
      <c r="W352" s="710"/>
      <c r="X352" s="710"/>
      <c r="Y352" s="710"/>
      <c r="Z352" s="710"/>
      <c r="AA352" s="710"/>
      <c r="AB352" s="710"/>
      <c r="AC352" s="710"/>
      <c r="AD352" s="710"/>
      <c r="AE352" s="710"/>
      <c r="AF352" s="710"/>
      <c r="AG352" s="710"/>
      <c r="AH352" s="710"/>
      <c r="AI352" s="1"/>
      <c r="AL352" s="2" t="s">
        <v>235</v>
      </c>
    </row>
    <row r="353" spans="2:36" ht="14.25" customHeight="1">
      <c r="B353" s="2" t="s">
        <v>475</v>
      </c>
    </row>
    <row r="354" spans="2:36" ht="14.25" customHeight="1">
      <c r="B354" s="712" t="s">
        <v>476</v>
      </c>
      <c r="C354" s="712"/>
      <c r="D354" s="712"/>
      <c r="E354" s="712"/>
      <c r="F354" s="712"/>
      <c r="G354" s="712"/>
      <c r="H354" s="712"/>
      <c r="I354" s="712"/>
      <c r="J354" s="712"/>
      <c r="K354" s="712"/>
      <c r="L354" s="712"/>
      <c r="M354" s="712"/>
      <c r="N354" s="712"/>
      <c r="O354" s="712"/>
      <c r="P354" s="712"/>
      <c r="Q354" s="712"/>
      <c r="R354" s="709" t="str">
        <f>J348</f>
        <v>○○保全の会</v>
      </c>
      <c r="S354" s="709"/>
      <c r="T354" s="709"/>
      <c r="U354" s="709"/>
      <c r="V354" s="709"/>
      <c r="W354" s="709"/>
      <c r="X354" s="709"/>
      <c r="Y354" s="709"/>
      <c r="Z354" s="709"/>
      <c r="AA354" s="709"/>
      <c r="AB354" s="709"/>
      <c r="AC354" s="709"/>
      <c r="AD354" s="709"/>
      <c r="AE354" s="709"/>
      <c r="AF354" s="709"/>
      <c r="AG354" s="709"/>
      <c r="AH354" s="709"/>
      <c r="AI354" s="1"/>
    </row>
    <row r="355" spans="2:36" ht="14.25" customHeight="1">
      <c r="B355" s="710" t="s">
        <v>477</v>
      </c>
      <c r="C355" s="710"/>
      <c r="D355" s="710"/>
      <c r="E355" s="710"/>
      <c r="F355" s="710"/>
      <c r="G355" s="710"/>
      <c r="H355" s="710"/>
      <c r="I355" s="710"/>
      <c r="J355" s="710"/>
      <c r="K355" s="710"/>
      <c r="L355" s="710"/>
      <c r="M355" s="710"/>
      <c r="N355" s="710"/>
      <c r="O355" s="710"/>
      <c r="P355" s="710"/>
      <c r="Q355" s="710"/>
      <c r="R355" s="710"/>
      <c r="S355" s="710"/>
      <c r="T355" s="710"/>
      <c r="U355" s="710"/>
      <c r="V355" s="710"/>
      <c r="W355" s="710"/>
      <c r="X355" s="710"/>
      <c r="Y355" s="710"/>
      <c r="Z355" s="710"/>
      <c r="AA355" s="710"/>
      <c r="AB355" s="710"/>
      <c r="AC355" s="710"/>
      <c r="AD355" s="710"/>
      <c r="AE355" s="710"/>
      <c r="AF355" s="710"/>
      <c r="AG355" s="710"/>
      <c r="AH355" s="710"/>
      <c r="AI355" s="1"/>
    </row>
    <row r="356" spans="2:36" ht="14.25" customHeight="1"/>
    <row r="357" spans="2:36" ht="14.25" customHeight="1">
      <c r="B357" s="710" t="s">
        <v>20</v>
      </c>
      <c r="C357" s="710"/>
      <c r="D357" s="710"/>
      <c r="E357" s="710"/>
      <c r="F357" s="710"/>
      <c r="G357" s="710"/>
      <c r="H357" s="710"/>
      <c r="I357" s="710"/>
      <c r="J357" s="710"/>
      <c r="K357" s="710"/>
      <c r="L357" s="710"/>
      <c r="M357" s="710"/>
      <c r="N357" s="710"/>
      <c r="O357" s="710"/>
      <c r="P357" s="710"/>
      <c r="Q357" s="710"/>
      <c r="R357" s="710"/>
      <c r="S357" s="710"/>
      <c r="T357" s="710"/>
      <c r="U357" s="710"/>
      <c r="V357" s="710"/>
      <c r="W357" s="710"/>
      <c r="X357" s="710"/>
      <c r="Y357" s="710"/>
      <c r="Z357" s="710"/>
      <c r="AA357" s="710"/>
      <c r="AB357" s="710"/>
      <c r="AC357" s="710"/>
      <c r="AD357" s="710"/>
      <c r="AE357" s="710"/>
      <c r="AF357" s="710"/>
      <c r="AG357" s="710"/>
      <c r="AH357" s="710"/>
      <c r="AI357" s="1"/>
    </row>
    <row r="358" spans="2:36" ht="14.25" customHeight="1">
      <c r="B358" s="710" t="s">
        <v>478</v>
      </c>
      <c r="C358" s="710"/>
      <c r="D358" s="710"/>
      <c r="E358" s="710"/>
      <c r="F358" s="710"/>
      <c r="G358" s="710"/>
      <c r="H358" s="710"/>
      <c r="I358" s="710"/>
      <c r="J358" s="710"/>
      <c r="K358" s="710"/>
      <c r="L358" s="710"/>
      <c r="M358" s="710"/>
      <c r="N358" s="710"/>
      <c r="O358" s="710"/>
      <c r="P358" s="710"/>
      <c r="Q358" s="710"/>
      <c r="R358" s="710"/>
      <c r="S358" s="710"/>
      <c r="T358" s="710"/>
      <c r="U358" s="710"/>
      <c r="V358" s="710"/>
      <c r="W358" s="710"/>
      <c r="X358" s="710"/>
      <c r="Y358" s="710"/>
      <c r="Z358" s="710"/>
      <c r="AA358" s="710"/>
      <c r="AB358" s="710"/>
      <c r="AC358" s="710"/>
      <c r="AD358" s="710"/>
      <c r="AE358" s="710"/>
      <c r="AF358" s="710"/>
      <c r="AG358" s="710"/>
      <c r="AH358" s="710"/>
      <c r="AI358" s="1"/>
    </row>
    <row r="359" spans="2:36" ht="14.25" customHeight="1">
      <c r="B359" s="1" t="s">
        <v>424</v>
      </c>
      <c r="G359" s="722" t="s">
        <v>725</v>
      </c>
      <c r="H359" s="722"/>
      <c r="I359" s="722"/>
      <c r="J359" s="711"/>
      <c r="K359" s="711"/>
      <c r="L359" s="711"/>
      <c r="M359" s="711"/>
      <c r="N359" s="711"/>
      <c r="O359" s="711"/>
      <c r="P359" s="711"/>
      <c r="Q359" s="711"/>
      <c r="R359" s="711"/>
      <c r="S359" s="711"/>
      <c r="T359" s="711"/>
      <c r="U359" s="711"/>
      <c r="V359" s="711"/>
      <c r="W359" s="711"/>
      <c r="X359" s="711"/>
      <c r="Y359" s="711"/>
      <c r="Z359" s="711"/>
      <c r="AA359" s="711"/>
      <c r="AB359" s="711"/>
      <c r="AC359" s="711"/>
      <c r="AD359" s="711"/>
      <c r="AE359" s="711"/>
      <c r="AF359" s="711"/>
      <c r="AG359" s="711"/>
      <c r="AH359" s="711"/>
      <c r="AI359" s="34"/>
    </row>
    <row r="360" spans="2:36" ht="14.25" customHeight="1">
      <c r="B360" s="1" t="s">
        <v>425</v>
      </c>
      <c r="G360" s="732"/>
      <c r="H360" s="732"/>
      <c r="I360" s="732"/>
      <c r="J360" s="732"/>
      <c r="K360" s="2" t="s">
        <v>21</v>
      </c>
    </row>
    <row r="361" spans="2:36" ht="14.25" customHeight="1">
      <c r="B361" s="710" t="s">
        <v>479</v>
      </c>
      <c r="C361" s="710"/>
      <c r="D361" s="710"/>
      <c r="E361" s="710"/>
      <c r="F361" s="710"/>
      <c r="G361" s="710"/>
      <c r="H361" s="710"/>
      <c r="I361" s="710"/>
      <c r="J361" s="710"/>
      <c r="K361" s="710"/>
      <c r="L361" s="710"/>
      <c r="M361" s="710"/>
      <c r="N361" s="710"/>
      <c r="O361" s="710"/>
      <c r="P361" s="710"/>
      <c r="Q361" s="710"/>
      <c r="R361" s="710"/>
      <c r="S361" s="710"/>
      <c r="T361" s="710"/>
      <c r="U361" s="710"/>
      <c r="V361" s="710"/>
      <c r="W361" s="710"/>
      <c r="X361" s="710"/>
      <c r="Y361" s="710"/>
      <c r="Z361" s="710"/>
      <c r="AA361" s="710"/>
      <c r="AB361" s="710"/>
      <c r="AC361" s="710"/>
      <c r="AD361" s="710"/>
      <c r="AE361" s="710"/>
      <c r="AF361" s="710"/>
      <c r="AG361" s="710"/>
      <c r="AH361" s="710"/>
      <c r="AI361" s="1"/>
    </row>
    <row r="362" spans="2:36" ht="14.25" customHeight="1">
      <c r="B362" s="710" t="s">
        <v>480</v>
      </c>
      <c r="C362" s="710"/>
      <c r="D362" s="710"/>
      <c r="E362" s="710"/>
      <c r="F362" s="710"/>
      <c r="G362" s="710"/>
      <c r="H362" s="710"/>
      <c r="I362" s="710"/>
      <c r="J362" s="710"/>
      <c r="K362" s="710"/>
      <c r="L362" s="710"/>
      <c r="M362" s="710"/>
      <c r="N362" s="710"/>
      <c r="O362" s="710"/>
      <c r="P362" s="710"/>
      <c r="Q362" s="710"/>
      <c r="R362" s="710"/>
      <c r="S362" s="710"/>
      <c r="T362" s="710"/>
      <c r="U362" s="710"/>
      <c r="V362" s="710"/>
      <c r="W362" s="710"/>
      <c r="X362" s="710"/>
      <c r="Y362" s="710"/>
      <c r="Z362" s="710"/>
      <c r="AA362" s="710"/>
      <c r="AB362" s="710"/>
      <c r="AC362" s="710"/>
      <c r="AD362" s="710"/>
      <c r="AE362" s="710"/>
      <c r="AF362" s="710"/>
      <c r="AG362" s="710"/>
      <c r="AH362" s="710"/>
      <c r="AI362" s="1"/>
    </row>
    <row r="363" spans="2:36" ht="14.25" customHeight="1">
      <c r="D363" s="710" t="s">
        <v>481</v>
      </c>
      <c r="E363" s="710"/>
      <c r="F363" s="710"/>
      <c r="G363" s="710"/>
      <c r="H363" s="710"/>
      <c r="I363" s="710"/>
      <c r="J363" s="710"/>
      <c r="K363" s="710"/>
      <c r="L363" s="710"/>
      <c r="M363" s="710"/>
      <c r="N363" s="710"/>
      <c r="O363" s="710"/>
      <c r="P363" s="710"/>
      <c r="Q363" s="710"/>
      <c r="R363" s="710"/>
      <c r="S363" s="710"/>
      <c r="T363" s="710"/>
      <c r="U363" s="710"/>
      <c r="V363" s="710"/>
      <c r="W363" s="710"/>
      <c r="X363" s="710"/>
      <c r="Y363" s="710"/>
      <c r="Z363" s="710"/>
      <c r="AA363" s="710"/>
      <c r="AB363" s="710"/>
      <c r="AC363" s="710"/>
      <c r="AD363" s="710"/>
      <c r="AE363" s="710"/>
      <c r="AF363" s="710"/>
      <c r="AG363" s="710"/>
      <c r="AH363" s="710"/>
    </row>
    <row r="364" spans="2:36" ht="14.25" customHeight="1"/>
    <row r="365" spans="2:36" ht="14.25" customHeight="1">
      <c r="B365" s="710" t="s">
        <v>19</v>
      </c>
      <c r="C365" s="710"/>
      <c r="D365" s="710"/>
      <c r="E365" s="710"/>
      <c r="F365" s="710"/>
      <c r="G365" s="710"/>
      <c r="H365" s="710"/>
      <c r="I365" s="710"/>
      <c r="J365" s="710"/>
      <c r="K365" s="710"/>
      <c r="L365" s="710"/>
      <c r="M365" s="710"/>
      <c r="N365" s="710"/>
      <c r="O365" s="710"/>
      <c r="P365" s="710"/>
      <c r="Q365" s="710"/>
      <c r="R365" s="710"/>
      <c r="S365" s="710"/>
      <c r="T365" s="710"/>
      <c r="U365" s="710"/>
      <c r="V365" s="710"/>
      <c r="W365" s="710"/>
      <c r="X365" s="710"/>
      <c r="Y365" s="710"/>
      <c r="Z365" s="710"/>
      <c r="AA365" s="710"/>
      <c r="AB365" s="710"/>
      <c r="AC365" s="710"/>
      <c r="AD365" s="710"/>
      <c r="AE365" s="710"/>
      <c r="AF365" s="710"/>
      <c r="AG365" s="710"/>
      <c r="AH365" s="710"/>
      <c r="AI365" s="1"/>
    </row>
    <row r="366" spans="2:36" ht="14.25" customHeight="1">
      <c r="B366" s="2" t="s">
        <v>482</v>
      </c>
      <c r="T366" s="1"/>
      <c r="U366" s="14" t="s">
        <v>460</v>
      </c>
      <c r="V366" s="14"/>
      <c r="W366" s="714">
        <v>10</v>
      </c>
      <c r="X366" s="714"/>
      <c r="Y366" s="14" t="s">
        <v>0</v>
      </c>
      <c r="Z366" s="261">
        <v>3</v>
      </c>
      <c r="AA366" s="14" t="s">
        <v>1</v>
      </c>
      <c r="AB366" s="714">
        <v>31</v>
      </c>
      <c r="AC366" s="714"/>
      <c r="AD366" s="2" t="s">
        <v>483</v>
      </c>
      <c r="AE366" s="5"/>
      <c r="AF366" s="5"/>
      <c r="AG366" s="5"/>
      <c r="AH366" s="5"/>
      <c r="AI366" s="5"/>
    </row>
    <row r="367" spans="2:36" ht="14.25" customHeight="1"/>
    <row r="368" spans="2:36" ht="14.25" customHeight="1">
      <c r="B368" s="2" t="s">
        <v>484</v>
      </c>
      <c r="AJ368" s="2" t="s">
        <v>47</v>
      </c>
    </row>
    <row r="369" spans="1:55" ht="14.25" customHeight="1">
      <c r="B369" s="2" t="s">
        <v>485</v>
      </c>
      <c r="F369" s="714" t="str">
        <f>J348</f>
        <v>○○保全の会</v>
      </c>
      <c r="G369" s="714"/>
      <c r="H369" s="714"/>
      <c r="I369" s="714"/>
      <c r="J369" s="714"/>
      <c r="K369" s="714"/>
      <c r="L369" s="714"/>
      <c r="M369" s="714"/>
      <c r="N369" s="714"/>
      <c r="O369" s="714"/>
      <c r="P369" s="714"/>
      <c r="Q369" s="714"/>
      <c r="R369" s="2" t="s">
        <v>487</v>
      </c>
    </row>
    <row r="370" spans="1:55" ht="14.25" customHeight="1">
      <c r="C370" s="2" t="s">
        <v>486</v>
      </c>
    </row>
    <row r="371" spans="1:55" ht="14.25" customHeight="1">
      <c r="B371" s="2">
        <v>2</v>
      </c>
      <c r="C371" s="714" t="str">
        <f>F369</f>
        <v>○○保全の会</v>
      </c>
      <c r="D371" s="714"/>
      <c r="E371" s="714"/>
      <c r="F371" s="714"/>
      <c r="G371" s="714"/>
      <c r="H371" s="714"/>
      <c r="I371" s="714"/>
      <c r="J371" s="714"/>
      <c r="K371" s="714"/>
      <c r="L371" s="714"/>
      <c r="M371" s="714"/>
      <c r="N371" s="714"/>
      <c r="O371" s="2" t="s">
        <v>488</v>
      </c>
    </row>
    <row r="372" spans="1:55" ht="14.25" customHeight="1">
      <c r="C372" s="2" t="s">
        <v>489</v>
      </c>
    </row>
    <row r="373" spans="1:55" ht="14.25" customHeight="1">
      <c r="C373" s="2" t="s">
        <v>490</v>
      </c>
    </row>
    <row r="374" spans="1:55" ht="14.25" customHeight="1">
      <c r="C374" s="2" t="s">
        <v>491</v>
      </c>
    </row>
    <row r="375" spans="1:55" ht="14.25" customHeight="1">
      <c r="C375" s="2" t="s">
        <v>492</v>
      </c>
      <c r="AJ375" s="2" t="s">
        <v>45</v>
      </c>
    </row>
    <row r="376" spans="1:55" ht="14.25" customHeight="1">
      <c r="B376" s="2">
        <v>3</v>
      </c>
      <c r="C376" s="2" t="s">
        <v>495</v>
      </c>
      <c r="AJ376" s="2" t="s">
        <v>46</v>
      </c>
    </row>
    <row r="377" spans="1:55" customFormat="1" ht="14.25" customHeight="1">
      <c r="A377" s="5"/>
      <c r="B377" s="2"/>
      <c r="C377" s="2" t="s">
        <v>496</v>
      </c>
      <c r="D377" s="2"/>
      <c r="E377" s="2"/>
      <c r="F377" s="2"/>
      <c r="G377" s="2"/>
      <c r="H377" s="2"/>
      <c r="I377" s="2"/>
      <c r="J377" s="2"/>
      <c r="K377" s="2"/>
      <c r="L377" s="2"/>
      <c r="M377" s="2"/>
      <c r="N377" s="2"/>
      <c r="O377" s="2"/>
      <c r="P377" s="2"/>
      <c r="Q377" s="2"/>
      <c r="R377" s="2"/>
      <c r="S377" s="2"/>
      <c r="T377" s="2"/>
      <c r="U377" s="2"/>
      <c r="V377" s="2"/>
      <c r="W377" s="2"/>
      <c r="X377" s="2"/>
      <c r="Y377" s="2"/>
      <c r="Z377" s="2"/>
      <c r="AA377" s="2"/>
      <c r="AB377" s="2"/>
      <c r="AC377" s="2"/>
      <c r="AD377" s="2"/>
      <c r="AE377" s="2"/>
      <c r="AF377" s="2"/>
      <c r="AG377" s="2"/>
      <c r="AH377" s="2"/>
      <c r="AI377" s="2"/>
      <c r="AJ377" s="24"/>
      <c r="AK377" s="24"/>
      <c r="AL377" s="24"/>
      <c r="AM377" s="24"/>
      <c r="AN377" s="24"/>
      <c r="AO377" s="24"/>
      <c r="AP377" s="24"/>
      <c r="AQ377" s="24"/>
      <c r="AR377" s="24"/>
      <c r="AS377" s="24"/>
      <c r="AT377" s="24"/>
      <c r="AU377" s="24"/>
      <c r="AV377" s="24"/>
      <c r="AW377" s="24"/>
      <c r="AX377" s="24"/>
      <c r="AY377" s="24"/>
      <c r="AZ377" s="24"/>
      <c r="BA377" s="24"/>
      <c r="BB377" s="24"/>
      <c r="BC377" s="24"/>
    </row>
    <row r="378" spans="1:55" customFormat="1" ht="14.25" customHeight="1">
      <c r="A378" s="5"/>
      <c r="B378" s="2"/>
      <c r="C378" s="2"/>
      <c r="D378" s="2"/>
      <c r="E378" s="2"/>
      <c r="F378" s="2"/>
      <c r="G378" s="2"/>
      <c r="H378" s="2"/>
      <c r="I378" s="2"/>
      <c r="J378" s="2"/>
      <c r="K378" s="2"/>
      <c r="L378" s="2"/>
      <c r="M378" s="2"/>
      <c r="N378" s="2"/>
      <c r="O378" s="2"/>
      <c r="P378" s="2"/>
      <c r="Q378" s="2"/>
      <c r="R378" s="2"/>
      <c r="S378" s="2"/>
      <c r="T378" s="2"/>
      <c r="U378" s="2"/>
      <c r="V378" s="2"/>
      <c r="W378" s="2"/>
      <c r="X378" s="2"/>
      <c r="Y378" s="2"/>
      <c r="Z378" s="2"/>
      <c r="AA378" s="2"/>
      <c r="AB378" s="2"/>
      <c r="AC378" s="2"/>
      <c r="AD378" s="2"/>
      <c r="AE378" s="2"/>
      <c r="AF378" s="2"/>
      <c r="AG378" s="2"/>
      <c r="AH378" s="2"/>
      <c r="AI378" s="2"/>
      <c r="AJ378" s="24"/>
      <c r="AK378" s="24"/>
      <c r="AL378" s="24"/>
      <c r="AM378" s="24"/>
      <c r="AN378" s="24"/>
      <c r="AO378" s="24"/>
      <c r="AP378" s="24"/>
      <c r="AQ378" s="24"/>
      <c r="AR378" s="24"/>
      <c r="AS378" s="24"/>
      <c r="AT378" s="24"/>
      <c r="AU378" s="24"/>
      <c r="AV378" s="24"/>
      <c r="AW378" s="24"/>
      <c r="AX378" s="24"/>
      <c r="AY378" s="24"/>
      <c r="AZ378" s="24"/>
      <c r="BA378" s="24"/>
      <c r="BB378" s="24"/>
      <c r="BC378" s="24"/>
    </row>
    <row r="379" spans="1:55" ht="14.25" customHeight="1">
      <c r="B379" s="710" t="s">
        <v>22</v>
      </c>
      <c r="C379" s="710"/>
      <c r="D379" s="710"/>
      <c r="E379" s="710"/>
      <c r="F379" s="710"/>
      <c r="G379" s="710"/>
      <c r="H379" s="710"/>
      <c r="I379" s="710"/>
      <c r="J379" s="710"/>
      <c r="K379" s="710"/>
      <c r="L379" s="710"/>
      <c r="M379" s="710"/>
      <c r="N379" s="710"/>
      <c r="O379" s="710"/>
      <c r="P379" s="710"/>
      <c r="Q379" s="710"/>
      <c r="R379" s="710"/>
      <c r="S379" s="710"/>
      <c r="T379" s="710"/>
      <c r="U379" s="710"/>
      <c r="V379" s="710"/>
      <c r="W379" s="710"/>
      <c r="X379" s="710"/>
      <c r="Y379" s="710"/>
      <c r="Z379" s="710"/>
      <c r="AA379" s="710"/>
      <c r="AB379" s="710"/>
      <c r="AC379" s="710"/>
      <c r="AD379" s="710"/>
      <c r="AE379" s="710"/>
      <c r="AF379" s="710"/>
      <c r="AG379" s="710"/>
      <c r="AH379" s="710"/>
      <c r="AI379" s="1"/>
      <c r="AM379" s="713"/>
      <c r="AN379" s="713"/>
      <c r="AO379" s="713"/>
      <c r="AP379" s="713"/>
      <c r="AQ379" s="713"/>
      <c r="AR379" s="713"/>
      <c r="AS379" s="713"/>
      <c r="AT379" s="713"/>
      <c r="AU379" s="713"/>
      <c r="AV379" s="713"/>
      <c r="AW379" s="713"/>
      <c r="AX379" s="713"/>
      <c r="AY379" s="713"/>
    </row>
    <row r="380" spans="1:55" ht="14.25" customHeight="1">
      <c r="B380" s="710" t="s">
        <v>493</v>
      </c>
      <c r="C380" s="710"/>
      <c r="D380" s="710"/>
      <c r="E380" s="710"/>
      <c r="F380" s="710"/>
      <c r="G380" s="710"/>
      <c r="H380" s="710"/>
      <c r="I380" s="710"/>
      <c r="J380" s="710"/>
      <c r="K380" s="710"/>
      <c r="L380" s="710"/>
      <c r="M380" s="710"/>
      <c r="N380" s="710"/>
      <c r="O380" s="710"/>
      <c r="P380" s="710"/>
      <c r="Q380" s="710"/>
      <c r="R380" s="710"/>
      <c r="S380" s="710"/>
      <c r="T380" s="710"/>
      <c r="U380" s="710"/>
      <c r="V380" s="710"/>
      <c r="W380" s="710"/>
      <c r="X380" s="710"/>
      <c r="Y380" s="710"/>
      <c r="Z380" s="710"/>
      <c r="AA380" s="710"/>
      <c r="AB380" s="710"/>
      <c r="AC380" s="710"/>
      <c r="AD380" s="710"/>
      <c r="AE380" s="710"/>
      <c r="AF380" s="710"/>
      <c r="AG380" s="710"/>
      <c r="AH380" s="710"/>
      <c r="AI380" s="1"/>
      <c r="AM380" s="713"/>
      <c r="AN380" s="713"/>
      <c r="AO380" s="713"/>
      <c r="AP380" s="713"/>
      <c r="AQ380" s="713"/>
      <c r="AR380" s="713"/>
      <c r="AS380" s="713"/>
      <c r="AT380" s="713"/>
      <c r="AU380" s="713"/>
      <c r="AV380" s="713"/>
      <c r="AW380" s="713"/>
      <c r="AX380" s="713"/>
      <c r="AY380" s="713"/>
    </row>
    <row r="381" spans="1:55" ht="14.25" customHeight="1">
      <c r="B381" s="710" t="s">
        <v>494</v>
      </c>
      <c r="C381" s="710"/>
      <c r="D381" s="710"/>
      <c r="E381" s="710"/>
      <c r="F381" s="710"/>
      <c r="G381" s="710"/>
      <c r="H381" s="710"/>
      <c r="I381" s="710"/>
      <c r="J381" s="710"/>
      <c r="K381" s="710"/>
      <c r="L381" s="710"/>
      <c r="M381" s="710"/>
      <c r="N381" s="710"/>
      <c r="O381" s="710"/>
      <c r="P381" s="710"/>
      <c r="Q381" s="710"/>
      <c r="R381" s="710"/>
      <c r="S381" s="710"/>
      <c r="T381" s="710"/>
      <c r="U381" s="710"/>
      <c r="V381" s="710"/>
      <c r="W381" s="710"/>
      <c r="X381" s="710"/>
      <c r="Y381" s="710"/>
      <c r="Z381" s="710"/>
      <c r="AA381" s="710"/>
      <c r="AB381" s="710"/>
      <c r="AC381" s="710"/>
      <c r="AD381" s="710"/>
      <c r="AE381" s="710"/>
      <c r="AF381" s="710"/>
      <c r="AG381" s="710"/>
      <c r="AH381" s="710"/>
      <c r="AI381" s="1"/>
    </row>
    <row r="382" spans="1:55" ht="14.25" customHeight="1"/>
    <row r="383" spans="1:55" ht="14.25" customHeight="1">
      <c r="B383" s="710" t="s">
        <v>23</v>
      </c>
      <c r="C383" s="710"/>
      <c r="D383" s="710"/>
      <c r="E383" s="710"/>
      <c r="F383" s="710"/>
      <c r="G383" s="710"/>
      <c r="H383" s="710"/>
      <c r="I383" s="710"/>
      <c r="J383" s="710"/>
      <c r="K383" s="710"/>
      <c r="L383" s="710"/>
      <c r="M383" s="710"/>
      <c r="N383" s="710"/>
      <c r="O383" s="710"/>
      <c r="P383" s="710"/>
      <c r="Q383" s="710"/>
      <c r="R383" s="710"/>
      <c r="S383" s="710"/>
      <c r="T383" s="710"/>
      <c r="U383" s="710"/>
      <c r="V383" s="710"/>
      <c r="W383" s="710"/>
      <c r="X383" s="710"/>
      <c r="Y383" s="710"/>
      <c r="Z383" s="710"/>
      <c r="AA383" s="710"/>
      <c r="AB383" s="710"/>
      <c r="AC383" s="710"/>
      <c r="AD383" s="710"/>
      <c r="AE383" s="710"/>
      <c r="AF383" s="710"/>
      <c r="AG383" s="710"/>
      <c r="AH383" s="710"/>
      <c r="AI383" s="1"/>
    </row>
    <row r="384" spans="1:55" ht="14.25" customHeight="1">
      <c r="B384" s="1" t="s">
        <v>497</v>
      </c>
      <c r="C384" s="1"/>
      <c r="D384" s="1"/>
      <c r="E384" s="1"/>
      <c r="F384" s="1"/>
      <c r="G384" s="1"/>
      <c r="H384" s="1"/>
      <c r="I384" s="1"/>
      <c r="J384" s="1"/>
      <c r="K384" s="1"/>
      <c r="L384" s="1"/>
      <c r="M384" s="1"/>
      <c r="N384" s="1"/>
      <c r="O384" s="1"/>
      <c r="P384" s="1"/>
      <c r="Q384" s="1"/>
      <c r="R384" s="1"/>
      <c r="S384" s="1"/>
      <c r="T384" s="1"/>
      <c r="U384" s="1"/>
      <c r="V384" s="714" t="str">
        <f>C371</f>
        <v>○○保全の会</v>
      </c>
      <c r="W384" s="714"/>
      <c r="X384" s="714"/>
      <c r="Y384" s="714"/>
      <c r="Z384" s="714"/>
      <c r="AA384" s="714"/>
      <c r="AB384" s="714"/>
      <c r="AC384" s="714"/>
      <c r="AD384" s="714"/>
      <c r="AE384" s="714"/>
      <c r="AF384" s="714"/>
      <c r="AG384" s="714"/>
      <c r="AH384" s="1"/>
      <c r="AI384" s="1"/>
    </row>
    <row r="385" spans="1:35" ht="14.25" customHeight="1">
      <c r="B385" s="1"/>
      <c r="C385" s="710" t="s">
        <v>498</v>
      </c>
      <c r="D385" s="710"/>
      <c r="E385" s="710"/>
      <c r="F385" s="710"/>
      <c r="G385" s="710"/>
      <c r="H385" s="710"/>
      <c r="I385" s="710"/>
      <c r="J385" s="710"/>
      <c r="K385" s="710"/>
      <c r="L385" s="710"/>
      <c r="M385" s="710"/>
      <c r="N385" s="710"/>
      <c r="O385" s="710"/>
      <c r="P385" s="710"/>
      <c r="Q385" s="710"/>
      <c r="R385" s="710"/>
      <c r="S385" s="710"/>
      <c r="T385" s="710"/>
      <c r="U385" s="710"/>
      <c r="V385" s="710"/>
      <c r="W385" s="710"/>
      <c r="X385" s="710"/>
      <c r="Y385" s="710"/>
      <c r="Z385" s="710"/>
      <c r="AA385" s="710"/>
      <c r="AB385" s="710"/>
      <c r="AC385" s="710"/>
      <c r="AD385" s="710"/>
      <c r="AE385" s="710"/>
      <c r="AF385" s="710"/>
      <c r="AG385" s="710"/>
      <c r="AH385" s="1"/>
      <c r="AI385" s="1"/>
    </row>
    <row r="386" spans="1:35" ht="14.25" customHeight="1">
      <c r="B386" s="2" t="s">
        <v>499</v>
      </c>
      <c r="AA386" s="714" t="str">
        <f>V384</f>
        <v>○○保全の会</v>
      </c>
      <c r="AB386" s="714"/>
      <c r="AC386" s="714"/>
      <c r="AD386" s="714"/>
      <c r="AE386" s="714"/>
      <c r="AF386" s="714"/>
      <c r="AG386" s="714"/>
      <c r="AH386" s="714"/>
      <c r="AI386" s="1"/>
    </row>
    <row r="387" spans="1:35" ht="14.25" customHeight="1">
      <c r="B387" s="710" t="s">
        <v>500</v>
      </c>
      <c r="C387" s="710"/>
      <c r="D387" s="710"/>
      <c r="E387" s="710"/>
      <c r="F387" s="710"/>
      <c r="G387" s="710"/>
      <c r="H387" s="710"/>
      <c r="I387" s="710"/>
      <c r="J387" s="710"/>
      <c r="K387" s="710"/>
      <c r="L387" s="710"/>
      <c r="M387" s="710"/>
      <c r="N387" s="710"/>
      <c r="O387" s="710"/>
      <c r="P387" s="710"/>
      <c r="Q387" s="710"/>
      <c r="R387" s="710"/>
      <c r="S387" s="710"/>
      <c r="T387" s="710"/>
      <c r="U387" s="710"/>
      <c r="V387" s="710"/>
      <c r="W387" s="710"/>
      <c r="X387" s="710"/>
      <c r="Y387" s="710"/>
      <c r="Z387" s="710"/>
      <c r="AA387" s="710"/>
      <c r="AB387" s="710"/>
      <c r="AC387" s="710"/>
      <c r="AD387" s="710"/>
      <c r="AE387" s="710"/>
      <c r="AF387" s="710"/>
      <c r="AG387" s="710"/>
      <c r="AH387" s="710"/>
      <c r="AI387" s="1"/>
    </row>
    <row r="388" spans="1:35" ht="14.25" customHeight="1"/>
    <row r="389" spans="1:35" ht="14.25" customHeight="1">
      <c r="B389" s="2" t="s">
        <v>502</v>
      </c>
      <c r="N389" s="714" t="str">
        <f>V384</f>
        <v>○○保全の会</v>
      </c>
      <c r="O389" s="714"/>
      <c r="P389" s="714"/>
      <c r="Q389" s="714"/>
      <c r="R389" s="714"/>
      <c r="S389" s="714"/>
      <c r="T389" s="714"/>
      <c r="U389" s="714"/>
      <c r="V389" s="714"/>
      <c r="W389" s="714"/>
      <c r="X389" s="714"/>
      <c r="Y389" s="714"/>
      <c r="Z389" s="714"/>
      <c r="AA389" s="714"/>
      <c r="AB389" s="2" t="s">
        <v>503</v>
      </c>
      <c r="AI389" s="1"/>
    </row>
    <row r="390" spans="1:35" ht="14.25" customHeight="1">
      <c r="B390" s="716" t="s">
        <v>501</v>
      </c>
      <c r="C390" s="716"/>
      <c r="D390" s="716"/>
      <c r="E390" s="716"/>
      <c r="F390" s="716"/>
      <c r="G390" s="716"/>
      <c r="H390" s="716"/>
      <c r="I390" s="716"/>
      <c r="J390" s="716"/>
      <c r="K390" s="716"/>
      <c r="L390" s="716"/>
      <c r="M390" s="716"/>
      <c r="N390" s="716"/>
      <c r="O390" s="716"/>
      <c r="P390" s="716"/>
      <c r="Q390" s="716"/>
      <c r="R390" s="716"/>
      <c r="S390" s="716"/>
      <c r="T390" s="716"/>
      <c r="U390" s="716"/>
      <c r="V390" s="716"/>
      <c r="W390" s="716"/>
      <c r="X390" s="716"/>
      <c r="Y390" s="716"/>
      <c r="Z390" s="716"/>
      <c r="AA390" s="716"/>
      <c r="AB390" s="716"/>
      <c r="AC390" s="716"/>
      <c r="AD390" s="716"/>
      <c r="AE390" s="716"/>
      <c r="AF390" s="716"/>
      <c r="AG390" s="716"/>
      <c r="AH390" s="716"/>
    </row>
    <row r="391" spans="1:35" ht="14.25" customHeight="1">
      <c r="B391" s="5"/>
      <c r="C391" s="5"/>
      <c r="D391" s="5"/>
      <c r="E391" s="5"/>
      <c r="F391" s="5"/>
      <c r="G391" s="5"/>
      <c r="H391" s="5"/>
      <c r="I391" s="5"/>
      <c r="J391" s="5"/>
      <c r="K391" s="5"/>
      <c r="L391" s="5"/>
      <c r="X391" s="712" t="s">
        <v>460</v>
      </c>
      <c r="Y391" s="712"/>
      <c r="Z391" s="712"/>
      <c r="AA391" s="712"/>
      <c r="AB391" s="2" t="s">
        <v>0</v>
      </c>
      <c r="AC391" s="712"/>
      <c r="AD391" s="712"/>
      <c r="AE391" s="2" t="s">
        <v>24</v>
      </c>
      <c r="AF391" s="712"/>
      <c r="AG391" s="712"/>
      <c r="AH391" s="2" t="s">
        <v>2</v>
      </c>
    </row>
    <row r="392" spans="1:35" ht="14.25" customHeight="1"/>
    <row r="393" spans="1:35" ht="14.25" customHeight="1">
      <c r="B393" s="715" t="s">
        <v>245</v>
      </c>
      <c r="C393" s="715"/>
      <c r="D393" s="715"/>
      <c r="E393" s="715"/>
      <c r="F393" s="709" t="str">
        <f>$J$6</f>
        <v>○○保全の会</v>
      </c>
      <c r="G393" s="709"/>
      <c r="H393" s="709"/>
      <c r="I393" s="709"/>
      <c r="J393" s="709"/>
      <c r="K393" s="709"/>
      <c r="L393" s="709"/>
      <c r="M393" s="709"/>
      <c r="N393" s="709"/>
      <c r="O393" s="709"/>
      <c r="P393" s="709"/>
      <c r="Q393" s="709"/>
      <c r="R393" s="709"/>
      <c r="S393" s="709"/>
      <c r="T393" s="709"/>
      <c r="U393" s="709"/>
    </row>
    <row r="394" spans="1:35" ht="14.25" customHeight="1">
      <c r="B394" s="715" t="s">
        <v>423</v>
      </c>
      <c r="C394" s="715"/>
      <c r="D394" s="715"/>
      <c r="E394" s="715"/>
      <c r="F394" s="730" t="s">
        <v>725</v>
      </c>
      <c r="G394" s="730"/>
      <c r="H394" s="730"/>
      <c r="I394" s="729" t="str">
        <f>I337</f>
        <v>○〇市〇〇町大字○○　○○番地、○○番地</v>
      </c>
      <c r="J394" s="729"/>
      <c r="K394" s="729"/>
      <c r="L394" s="729"/>
      <c r="M394" s="729"/>
      <c r="N394" s="729"/>
      <c r="O394" s="729"/>
      <c r="P394" s="729"/>
      <c r="Q394" s="729"/>
      <c r="R394" s="729"/>
      <c r="S394" s="729"/>
      <c r="T394" s="729"/>
      <c r="U394" s="729"/>
      <c r="V394" s="729"/>
      <c r="W394" s="729"/>
      <c r="X394" s="729"/>
      <c r="Y394" s="729"/>
      <c r="Z394" s="729"/>
      <c r="AA394" s="729"/>
      <c r="AB394" s="729"/>
      <c r="AC394" s="729"/>
      <c r="AD394" s="729"/>
      <c r="AE394" s="729"/>
      <c r="AF394" s="729"/>
      <c r="AG394" s="729"/>
    </row>
    <row r="395" spans="1:35" ht="14.25" customHeight="1">
      <c r="B395" s="715" t="s">
        <v>244</v>
      </c>
      <c r="C395" s="715"/>
      <c r="D395" s="715"/>
      <c r="E395" s="715"/>
      <c r="F395" s="729" t="str">
        <f>F338</f>
        <v>○○○○</v>
      </c>
      <c r="G395" s="729"/>
      <c r="H395" s="729"/>
      <c r="I395" s="729"/>
      <c r="J395" s="729"/>
      <c r="K395" s="729"/>
      <c r="L395" s="729"/>
      <c r="M395" s="729"/>
      <c r="N395" s="729"/>
      <c r="O395" s="729"/>
    </row>
    <row r="396" spans="1:35" ht="14.25" customHeight="1">
      <c r="B396" s="25"/>
      <c r="C396" s="25"/>
      <c r="D396" s="25"/>
      <c r="E396" s="25"/>
    </row>
    <row r="397" spans="1:35" ht="14.25" customHeight="1">
      <c r="B397" s="24" t="s">
        <v>25</v>
      </c>
      <c r="C397" s="24"/>
      <c r="D397" s="24"/>
      <c r="E397" s="24"/>
    </row>
    <row r="398" spans="1:35" ht="14.25" customHeight="1">
      <c r="B398" s="715" t="s">
        <v>423</v>
      </c>
      <c r="C398" s="715"/>
      <c r="D398" s="715"/>
      <c r="E398" s="715"/>
      <c r="F398" s="731"/>
      <c r="G398" s="731"/>
      <c r="H398" s="731"/>
      <c r="I398" s="731"/>
      <c r="J398" s="731"/>
      <c r="K398" s="731"/>
      <c r="L398" s="731"/>
      <c r="M398" s="731"/>
      <c r="N398" s="731"/>
      <c r="O398" s="731"/>
      <c r="P398" s="731"/>
      <c r="Q398" s="731"/>
      <c r="R398" s="731"/>
      <c r="S398" s="731"/>
      <c r="T398" s="731"/>
      <c r="U398" s="731"/>
      <c r="V398" s="731"/>
      <c r="W398" s="731"/>
      <c r="X398" s="731"/>
      <c r="Y398" s="731"/>
      <c r="Z398" s="731"/>
      <c r="AA398" s="731"/>
      <c r="AB398" s="731"/>
      <c r="AC398" s="731"/>
      <c r="AD398" s="731"/>
      <c r="AE398" s="731"/>
      <c r="AF398" s="731"/>
      <c r="AG398" s="731"/>
    </row>
    <row r="399" spans="1:35" ht="14.25" customHeight="1">
      <c r="B399" s="715" t="s">
        <v>422</v>
      </c>
      <c r="C399" s="715"/>
      <c r="D399" s="715"/>
      <c r="E399" s="715"/>
      <c r="F399" s="727"/>
      <c r="G399" s="727"/>
      <c r="H399" s="727"/>
      <c r="I399" s="727"/>
      <c r="J399" s="727"/>
      <c r="K399" s="727"/>
      <c r="L399" s="727"/>
      <c r="M399" s="727"/>
      <c r="N399" s="727"/>
      <c r="O399" s="727"/>
    </row>
    <row r="400" spans="1:35" ht="14.25" customHeight="1">
      <c r="A400"/>
      <c r="B400" s="35" t="s">
        <v>473</v>
      </c>
      <c r="C400" s="24"/>
      <c r="D400" s="24"/>
      <c r="E400" s="24"/>
      <c r="F400" s="24"/>
      <c r="G400" s="24"/>
      <c r="H400" s="24"/>
      <c r="I400" s="24"/>
      <c r="J400" s="24"/>
      <c r="K400" s="24"/>
      <c r="L400" s="24"/>
      <c r="M400" s="24"/>
      <c r="N400" s="24"/>
      <c r="O400" s="24"/>
      <c r="P400" s="24"/>
      <c r="Q400" s="24"/>
      <c r="R400" s="24"/>
      <c r="S400" s="24"/>
      <c r="T400" s="24"/>
      <c r="U400" s="24"/>
      <c r="V400" s="24"/>
      <c r="W400" s="24"/>
      <c r="X400" s="24"/>
      <c r="Y400" s="24"/>
      <c r="Z400" s="24"/>
      <c r="AA400" s="24"/>
      <c r="AB400" s="24"/>
      <c r="AC400" s="24"/>
      <c r="AD400" s="24"/>
      <c r="AE400" s="24"/>
      <c r="AF400" s="24"/>
      <c r="AG400" s="24"/>
      <c r="AH400" s="24"/>
      <c r="AI400" s="24"/>
    </row>
    <row r="401" spans="1:38" ht="14.25" customHeight="1">
      <c r="A401"/>
      <c r="B401" s="35"/>
      <c r="C401" s="24"/>
      <c r="D401" s="24"/>
      <c r="E401" s="24"/>
      <c r="F401" s="24"/>
      <c r="G401" s="24"/>
      <c r="H401" s="24"/>
      <c r="I401" s="24"/>
      <c r="J401" s="24"/>
      <c r="K401" s="24"/>
      <c r="L401" s="24"/>
      <c r="M401" s="24"/>
      <c r="N401" s="24"/>
      <c r="O401" s="24"/>
      <c r="P401" s="24"/>
      <c r="Q401" s="24"/>
      <c r="R401" s="24"/>
      <c r="S401" s="24"/>
      <c r="T401" s="24"/>
      <c r="U401" s="24"/>
      <c r="V401" s="24"/>
      <c r="W401" s="24"/>
      <c r="X401" s="24"/>
      <c r="Y401" s="24"/>
      <c r="Z401" s="24"/>
      <c r="AA401" s="24"/>
      <c r="AB401" s="24"/>
      <c r="AC401" s="24"/>
      <c r="AD401" s="24"/>
      <c r="AE401" s="24"/>
      <c r="AF401" s="24"/>
      <c r="AG401" s="24"/>
      <c r="AH401" s="24"/>
      <c r="AI401" s="24"/>
    </row>
    <row r="402" spans="1:38" ht="14.25" customHeight="1">
      <c r="B402" s="712" t="s">
        <v>472</v>
      </c>
      <c r="C402" s="712"/>
      <c r="D402" s="712"/>
      <c r="E402" s="712"/>
      <c r="F402" s="712"/>
      <c r="G402" s="712"/>
      <c r="H402" s="712"/>
      <c r="I402" s="712"/>
      <c r="J402" s="712"/>
      <c r="K402" s="712"/>
      <c r="L402" s="712"/>
      <c r="M402" s="712"/>
      <c r="N402" s="712"/>
      <c r="O402" s="712"/>
      <c r="P402" s="712"/>
      <c r="Q402" s="712"/>
      <c r="R402" s="712"/>
      <c r="S402" s="712"/>
      <c r="T402" s="712"/>
      <c r="U402" s="712"/>
      <c r="V402" s="712"/>
      <c r="W402" s="712"/>
      <c r="X402" s="712"/>
      <c r="Y402" s="712"/>
      <c r="Z402" s="712"/>
      <c r="AA402" s="712"/>
      <c r="AB402" s="712"/>
      <c r="AC402" s="712"/>
      <c r="AD402" s="712"/>
      <c r="AE402" s="712"/>
      <c r="AF402" s="712"/>
      <c r="AG402" s="712"/>
      <c r="AH402" s="712"/>
      <c r="AI402" s="14"/>
    </row>
    <row r="403" spans="1:38" ht="14.25" customHeight="1"/>
    <row r="404" spans="1:38" ht="14.25" customHeight="1">
      <c r="B404" s="710" t="s">
        <v>474</v>
      </c>
      <c r="C404" s="710"/>
      <c r="D404" s="710"/>
      <c r="E404" s="710"/>
      <c r="F404" s="710"/>
      <c r="G404" s="710"/>
      <c r="H404" s="710"/>
      <c r="I404" s="710"/>
      <c r="J404" s="710"/>
      <c r="K404" s="710"/>
      <c r="L404" s="710"/>
      <c r="M404" s="710"/>
      <c r="N404" s="710"/>
      <c r="O404" s="710"/>
      <c r="P404" s="710"/>
      <c r="Q404" s="710"/>
      <c r="R404" s="710"/>
      <c r="S404" s="710"/>
      <c r="T404" s="710"/>
      <c r="U404" s="710"/>
      <c r="V404" s="710"/>
      <c r="W404" s="710"/>
      <c r="X404" s="710"/>
      <c r="Y404" s="710"/>
      <c r="Z404" s="710"/>
      <c r="AA404" s="710"/>
      <c r="AB404" s="710"/>
      <c r="AC404" s="710"/>
      <c r="AD404" s="710"/>
      <c r="AE404" s="710"/>
      <c r="AF404" s="710"/>
      <c r="AG404" s="710"/>
      <c r="AH404" s="710"/>
      <c r="AI404" s="1"/>
    </row>
    <row r="405" spans="1:38" ht="14.25" customHeight="1">
      <c r="B405" s="1" t="s">
        <v>426</v>
      </c>
      <c r="C405" s="1"/>
      <c r="D405" s="1"/>
      <c r="E405" s="1"/>
      <c r="F405" s="1"/>
      <c r="G405" s="1"/>
      <c r="H405" s="1"/>
      <c r="I405" s="1"/>
      <c r="J405" s="721" t="str">
        <f>J348</f>
        <v>○○保全の会</v>
      </c>
      <c r="K405" s="721"/>
      <c r="L405" s="721"/>
      <c r="M405" s="721"/>
      <c r="N405" s="721"/>
      <c r="O405" s="721"/>
      <c r="P405" s="721"/>
      <c r="Q405" s="721"/>
      <c r="R405" s="721"/>
      <c r="S405" s="721"/>
      <c r="T405" s="721"/>
      <c r="U405" s="721"/>
      <c r="V405" s="721"/>
      <c r="W405" s="710" t="s">
        <v>15</v>
      </c>
      <c r="X405" s="710"/>
      <c r="Y405" s="710"/>
      <c r="Z405" s="710"/>
      <c r="AA405" s="710"/>
      <c r="AB405" s="710"/>
      <c r="AC405" s="710"/>
      <c r="AD405" s="710"/>
      <c r="AE405" s="710"/>
      <c r="AF405" s="710"/>
      <c r="AG405" s="710"/>
      <c r="AH405" s="710"/>
      <c r="AI405" s="1"/>
      <c r="AL405" s="2" t="s">
        <v>235</v>
      </c>
    </row>
    <row r="406" spans="1:38" ht="14.25" customHeight="1">
      <c r="B406" s="2" t="s">
        <v>16</v>
      </c>
    </row>
    <row r="407" spans="1:38" ht="14.25" customHeight="1">
      <c r="B407" s="712" t="s">
        <v>17</v>
      </c>
      <c r="C407" s="712"/>
      <c r="D407" s="712"/>
      <c r="E407" s="712"/>
      <c r="F407" s="712"/>
      <c r="G407" s="712"/>
      <c r="H407" s="712"/>
      <c r="I407" s="712"/>
      <c r="J407" s="712"/>
      <c r="K407" s="712"/>
      <c r="L407" s="712"/>
      <c r="M407" s="712"/>
      <c r="N407" s="712"/>
      <c r="O407" s="712"/>
      <c r="P407" s="712"/>
      <c r="Q407" s="712"/>
      <c r="R407" s="712"/>
      <c r="S407" s="712"/>
      <c r="T407" s="712"/>
      <c r="U407" s="712"/>
      <c r="V407" s="712"/>
      <c r="W407" s="712"/>
      <c r="X407" s="712"/>
      <c r="Y407" s="712"/>
      <c r="Z407" s="712"/>
      <c r="AA407" s="712"/>
      <c r="AB407" s="712"/>
      <c r="AC407" s="712"/>
      <c r="AD407" s="712"/>
      <c r="AE407" s="712"/>
      <c r="AF407" s="712"/>
      <c r="AG407" s="712"/>
    </row>
    <row r="408" spans="1:38" ht="14.25" customHeight="1"/>
    <row r="409" spans="1:38" ht="14.25" customHeight="1">
      <c r="B409" s="710" t="s">
        <v>18</v>
      </c>
      <c r="C409" s="710"/>
      <c r="D409" s="710"/>
      <c r="E409" s="710"/>
      <c r="F409" s="710"/>
      <c r="G409" s="710"/>
      <c r="H409" s="710"/>
      <c r="I409" s="710"/>
      <c r="J409" s="710"/>
      <c r="K409" s="710"/>
      <c r="L409" s="710"/>
      <c r="M409" s="710"/>
      <c r="N409" s="710"/>
      <c r="O409" s="710"/>
      <c r="P409" s="710"/>
      <c r="Q409" s="710"/>
      <c r="R409" s="710"/>
      <c r="S409" s="710"/>
      <c r="T409" s="710"/>
      <c r="U409" s="710"/>
      <c r="V409" s="710"/>
      <c r="W409" s="710"/>
      <c r="X409" s="710"/>
      <c r="Y409" s="710"/>
      <c r="Z409" s="710"/>
      <c r="AA409" s="710"/>
      <c r="AB409" s="710"/>
      <c r="AC409" s="710"/>
      <c r="AD409" s="710"/>
      <c r="AE409" s="710"/>
      <c r="AF409" s="710"/>
      <c r="AG409" s="710"/>
      <c r="AH409" s="710"/>
      <c r="AI409" s="1"/>
    </row>
    <row r="410" spans="1:38" ht="14.25" customHeight="1">
      <c r="B410" s="2" t="s">
        <v>475</v>
      </c>
    </row>
    <row r="411" spans="1:38" ht="14.25" customHeight="1">
      <c r="B411" s="712" t="s">
        <v>476</v>
      </c>
      <c r="C411" s="712"/>
      <c r="D411" s="712"/>
      <c r="E411" s="712"/>
      <c r="F411" s="712"/>
      <c r="G411" s="712"/>
      <c r="H411" s="712"/>
      <c r="I411" s="712"/>
      <c r="J411" s="712"/>
      <c r="K411" s="712"/>
      <c r="L411" s="712"/>
      <c r="M411" s="712"/>
      <c r="N411" s="712"/>
      <c r="O411" s="712"/>
      <c r="P411" s="712"/>
      <c r="Q411" s="712"/>
      <c r="R411" s="709" t="str">
        <f>J405</f>
        <v>○○保全の会</v>
      </c>
      <c r="S411" s="709"/>
      <c r="T411" s="709"/>
      <c r="U411" s="709"/>
      <c r="V411" s="709"/>
      <c r="W411" s="709"/>
      <c r="X411" s="709"/>
      <c r="Y411" s="709"/>
      <c r="Z411" s="709"/>
      <c r="AA411" s="709"/>
      <c r="AB411" s="709"/>
      <c r="AC411" s="709"/>
      <c r="AD411" s="709"/>
      <c r="AE411" s="709"/>
      <c r="AF411" s="709"/>
      <c r="AG411" s="709"/>
      <c r="AH411" s="709"/>
      <c r="AI411" s="1"/>
    </row>
    <row r="412" spans="1:38" ht="14.25" customHeight="1">
      <c r="B412" s="710" t="s">
        <v>477</v>
      </c>
      <c r="C412" s="710"/>
      <c r="D412" s="710"/>
      <c r="E412" s="710"/>
      <c r="F412" s="710"/>
      <c r="G412" s="710"/>
      <c r="H412" s="710"/>
      <c r="I412" s="710"/>
      <c r="J412" s="710"/>
      <c r="K412" s="710"/>
      <c r="L412" s="710"/>
      <c r="M412" s="710"/>
      <c r="N412" s="710"/>
      <c r="O412" s="710"/>
      <c r="P412" s="710"/>
      <c r="Q412" s="710"/>
      <c r="R412" s="710"/>
      <c r="S412" s="710"/>
      <c r="T412" s="710"/>
      <c r="U412" s="710"/>
      <c r="V412" s="710"/>
      <c r="W412" s="710"/>
      <c r="X412" s="710"/>
      <c r="Y412" s="710"/>
      <c r="Z412" s="710"/>
      <c r="AA412" s="710"/>
      <c r="AB412" s="710"/>
      <c r="AC412" s="710"/>
      <c r="AD412" s="710"/>
      <c r="AE412" s="710"/>
      <c r="AF412" s="710"/>
      <c r="AG412" s="710"/>
      <c r="AH412" s="710"/>
      <c r="AI412" s="1"/>
    </row>
    <row r="413" spans="1:38" ht="14.25" customHeight="1"/>
    <row r="414" spans="1:38" ht="14.25" customHeight="1">
      <c r="B414" s="710" t="s">
        <v>20</v>
      </c>
      <c r="C414" s="710"/>
      <c r="D414" s="710"/>
      <c r="E414" s="710"/>
      <c r="F414" s="710"/>
      <c r="G414" s="710"/>
      <c r="H414" s="710"/>
      <c r="I414" s="710"/>
      <c r="J414" s="710"/>
      <c r="K414" s="710"/>
      <c r="L414" s="710"/>
      <c r="M414" s="710"/>
      <c r="N414" s="710"/>
      <c r="O414" s="710"/>
      <c r="P414" s="710"/>
      <c r="Q414" s="710"/>
      <c r="R414" s="710"/>
      <c r="S414" s="710"/>
      <c r="T414" s="710"/>
      <c r="U414" s="710"/>
      <c r="V414" s="710"/>
      <c r="W414" s="710"/>
      <c r="X414" s="710"/>
      <c r="Y414" s="710"/>
      <c r="Z414" s="710"/>
      <c r="AA414" s="710"/>
      <c r="AB414" s="710"/>
      <c r="AC414" s="710"/>
      <c r="AD414" s="710"/>
      <c r="AE414" s="710"/>
      <c r="AF414" s="710"/>
      <c r="AG414" s="710"/>
      <c r="AH414" s="710"/>
      <c r="AI414" s="1"/>
    </row>
    <row r="415" spans="1:38" ht="14.25" customHeight="1">
      <c r="B415" s="710" t="s">
        <v>478</v>
      </c>
      <c r="C415" s="710"/>
      <c r="D415" s="710"/>
      <c r="E415" s="710"/>
      <c r="F415" s="710"/>
      <c r="G415" s="710"/>
      <c r="H415" s="710"/>
      <c r="I415" s="710"/>
      <c r="J415" s="710"/>
      <c r="K415" s="710"/>
      <c r="L415" s="710"/>
      <c r="M415" s="710"/>
      <c r="N415" s="710"/>
      <c r="O415" s="710"/>
      <c r="P415" s="710"/>
      <c r="Q415" s="710"/>
      <c r="R415" s="710"/>
      <c r="S415" s="710"/>
      <c r="T415" s="710"/>
      <c r="U415" s="710"/>
      <c r="V415" s="710"/>
      <c r="W415" s="710"/>
      <c r="X415" s="710"/>
      <c r="Y415" s="710"/>
      <c r="Z415" s="710"/>
      <c r="AA415" s="710"/>
      <c r="AB415" s="710"/>
      <c r="AC415" s="710"/>
      <c r="AD415" s="710"/>
      <c r="AE415" s="710"/>
      <c r="AF415" s="710"/>
      <c r="AG415" s="710"/>
      <c r="AH415" s="710"/>
      <c r="AI415" s="1"/>
    </row>
    <row r="416" spans="1:38" ht="14.25" customHeight="1">
      <c r="B416" s="1" t="s">
        <v>424</v>
      </c>
      <c r="G416" s="722" t="s">
        <v>725</v>
      </c>
      <c r="H416" s="722"/>
      <c r="I416" s="722"/>
      <c r="J416" s="711"/>
      <c r="K416" s="711"/>
      <c r="L416" s="711"/>
      <c r="M416" s="711"/>
      <c r="N416" s="711"/>
      <c r="O416" s="711"/>
      <c r="P416" s="711"/>
      <c r="Q416" s="711"/>
      <c r="R416" s="711"/>
      <c r="S416" s="711"/>
      <c r="T416" s="711"/>
      <c r="U416" s="711"/>
      <c r="V416" s="711"/>
      <c r="W416" s="711"/>
      <c r="X416" s="711"/>
      <c r="Y416" s="711"/>
      <c r="Z416" s="711"/>
      <c r="AA416" s="711"/>
      <c r="AB416" s="711"/>
      <c r="AC416" s="711"/>
      <c r="AD416" s="711"/>
      <c r="AE416" s="711"/>
      <c r="AF416" s="711"/>
      <c r="AG416" s="711"/>
      <c r="AH416" s="711"/>
      <c r="AI416" s="34"/>
    </row>
    <row r="417" spans="1:55" ht="14.25" customHeight="1">
      <c r="B417" s="1" t="s">
        <v>425</v>
      </c>
      <c r="G417" s="732"/>
      <c r="H417" s="732"/>
      <c r="I417" s="732"/>
      <c r="J417" s="732"/>
      <c r="K417" s="2" t="s">
        <v>21</v>
      </c>
    </row>
    <row r="418" spans="1:55" ht="14.25" customHeight="1">
      <c r="B418" s="710" t="s">
        <v>479</v>
      </c>
      <c r="C418" s="710"/>
      <c r="D418" s="710"/>
      <c r="E418" s="710"/>
      <c r="F418" s="710"/>
      <c r="G418" s="710"/>
      <c r="H418" s="710"/>
      <c r="I418" s="710"/>
      <c r="J418" s="710"/>
      <c r="K418" s="710"/>
      <c r="L418" s="710"/>
      <c r="M418" s="710"/>
      <c r="N418" s="710"/>
      <c r="O418" s="710"/>
      <c r="P418" s="710"/>
      <c r="Q418" s="710"/>
      <c r="R418" s="710"/>
      <c r="S418" s="710"/>
      <c r="T418" s="710"/>
      <c r="U418" s="710"/>
      <c r="V418" s="710"/>
      <c r="W418" s="710"/>
      <c r="X418" s="710"/>
      <c r="Y418" s="710"/>
      <c r="Z418" s="710"/>
      <c r="AA418" s="710"/>
      <c r="AB418" s="710"/>
      <c r="AC418" s="710"/>
      <c r="AD418" s="710"/>
      <c r="AE418" s="710"/>
      <c r="AF418" s="710"/>
      <c r="AG418" s="710"/>
      <c r="AH418" s="710"/>
      <c r="AI418" s="1"/>
    </row>
    <row r="419" spans="1:55" ht="14.25" customHeight="1">
      <c r="B419" s="710" t="s">
        <v>480</v>
      </c>
      <c r="C419" s="710"/>
      <c r="D419" s="710"/>
      <c r="E419" s="710"/>
      <c r="F419" s="710"/>
      <c r="G419" s="710"/>
      <c r="H419" s="710"/>
      <c r="I419" s="710"/>
      <c r="J419" s="710"/>
      <c r="K419" s="710"/>
      <c r="L419" s="710"/>
      <c r="M419" s="710"/>
      <c r="N419" s="710"/>
      <c r="O419" s="710"/>
      <c r="P419" s="710"/>
      <c r="Q419" s="710"/>
      <c r="R419" s="710"/>
      <c r="S419" s="710"/>
      <c r="T419" s="710"/>
      <c r="U419" s="710"/>
      <c r="V419" s="710"/>
      <c r="W419" s="710"/>
      <c r="X419" s="710"/>
      <c r="Y419" s="710"/>
      <c r="Z419" s="710"/>
      <c r="AA419" s="710"/>
      <c r="AB419" s="710"/>
      <c r="AC419" s="710"/>
      <c r="AD419" s="710"/>
      <c r="AE419" s="710"/>
      <c r="AF419" s="710"/>
      <c r="AG419" s="710"/>
      <c r="AH419" s="710"/>
      <c r="AI419" s="1"/>
    </row>
    <row r="420" spans="1:55" ht="14.25" customHeight="1">
      <c r="D420" s="710" t="s">
        <v>481</v>
      </c>
      <c r="E420" s="710"/>
      <c r="F420" s="710"/>
      <c r="G420" s="710"/>
      <c r="H420" s="710"/>
      <c r="I420" s="710"/>
      <c r="J420" s="710"/>
      <c r="K420" s="710"/>
      <c r="L420" s="710"/>
      <c r="M420" s="710"/>
      <c r="N420" s="710"/>
      <c r="O420" s="710"/>
      <c r="P420" s="710"/>
      <c r="Q420" s="710"/>
      <c r="R420" s="710"/>
      <c r="S420" s="710"/>
      <c r="T420" s="710"/>
      <c r="U420" s="710"/>
      <c r="V420" s="710"/>
      <c r="W420" s="710"/>
      <c r="X420" s="710"/>
      <c r="Y420" s="710"/>
      <c r="Z420" s="710"/>
      <c r="AA420" s="710"/>
      <c r="AB420" s="710"/>
      <c r="AC420" s="710"/>
      <c r="AD420" s="710"/>
      <c r="AE420" s="710"/>
      <c r="AF420" s="710"/>
      <c r="AG420" s="710"/>
      <c r="AH420" s="710"/>
    </row>
    <row r="421" spans="1:55" ht="14.25" customHeight="1">
      <c r="AJ421" s="2" t="s">
        <v>47</v>
      </c>
    </row>
    <row r="422" spans="1:55" ht="14.25" customHeight="1">
      <c r="B422" s="710" t="s">
        <v>19</v>
      </c>
      <c r="C422" s="710"/>
      <c r="D422" s="710"/>
      <c r="E422" s="710"/>
      <c r="F422" s="710"/>
      <c r="G422" s="710"/>
      <c r="H422" s="710"/>
      <c r="I422" s="710"/>
      <c r="J422" s="710"/>
      <c r="K422" s="710"/>
      <c r="L422" s="710"/>
      <c r="M422" s="710"/>
      <c r="N422" s="710"/>
      <c r="O422" s="710"/>
      <c r="P422" s="710"/>
      <c r="Q422" s="710"/>
      <c r="R422" s="710"/>
      <c r="S422" s="710"/>
      <c r="T422" s="710"/>
      <c r="U422" s="710"/>
      <c r="V422" s="710"/>
      <c r="W422" s="710"/>
      <c r="X422" s="710"/>
      <c r="Y422" s="710"/>
      <c r="Z422" s="710"/>
      <c r="AA422" s="710"/>
      <c r="AB422" s="710"/>
      <c r="AC422" s="710"/>
      <c r="AD422" s="710"/>
      <c r="AE422" s="710"/>
      <c r="AF422" s="710"/>
      <c r="AG422" s="710"/>
      <c r="AH422" s="710"/>
      <c r="AI422" s="1"/>
    </row>
    <row r="423" spans="1:55" ht="14.25" customHeight="1">
      <c r="B423" s="2" t="s">
        <v>482</v>
      </c>
      <c r="T423" s="1"/>
      <c r="U423" s="14" t="s">
        <v>460</v>
      </c>
      <c r="V423" s="14"/>
      <c r="W423" s="714">
        <v>10</v>
      </c>
      <c r="X423" s="714"/>
      <c r="Y423" s="14" t="s">
        <v>0</v>
      </c>
      <c r="Z423" s="261">
        <v>3</v>
      </c>
      <c r="AA423" s="14" t="s">
        <v>1</v>
      </c>
      <c r="AB423" s="714">
        <v>31</v>
      </c>
      <c r="AC423" s="714"/>
      <c r="AD423" s="2" t="s">
        <v>483</v>
      </c>
      <c r="AE423" s="5"/>
      <c r="AF423" s="5"/>
      <c r="AG423" s="5"/>
      <c r="AH423" s="5"/>
      <c r="AI423" s="5"/>
    </row>
    <row r="424" spans="1:55" ht="14.25" customHeight="1"/>
    <row r="425" spans="1:55" ht="14.25" customHeight="1">
      <c r="B425" s="2" t="s">
        <v>484</v>
      </c>
    </row>
    <row r="426" spans="1:55" ht="14.25" customHeight="1">
      <c r="B426" s="2" t="s">
        <v>485</v>
      </c>
      <c r="F426" s="714" t="str">
        <f>J405</f>
        <v>○○保全の会</v>
      </c>
      <c r="G426" s="714"/>
      <c r="H426" s="714"/>
      <c r="I426" s="714"/>
      <c r="J426" s="714"/>
      <c r="K426" s="714"/>
      <c r="L426" s="714"/>
      <c r="M426" s="714"/>
      <c r="N426" s="714"/>
      <c r="O426" s="714"/>
      <c r="P426" s="714"/>
      <c r="Q426" s="714"/>
      <c r="R426" s="2" t="s">
        <v>487</v>
      </c>
    </row>
    <row r="427" spans="1:55" ht="14.25" customHeight="1">
      <c r="C427" s="2" t="s">
        <v>486</v>
      </c>
    </row>
    <row r="428" spans="1:55" ht="14.25" customHeight="1">
      <c r="B428" s="2">
        <v>2</v>
      </c>
      <c r="C428" s="714" t="str">
        <f>F426</f>
        <v>○○保全の会</v>
      </c>
      <c r="D428" s="714"/>
      <c r="E428" s="714"/>
      <c r="F428" s="714"/>
      <c r="G428" s="714"/>
      <c r="H428" s="714"/>
      <c r="I428" s="714"/>
      <c r="J428" s="714"/>
      <c r="K428" s="714"/>
      <c r="L428" s="714"/>
      <c r="M428" s="714"/>
      <c r="N428" s="714"/>
      <c r="O428" s="2" t="s">
        <v>488</v>
      </c>
      <c r="AJ428" s="2" t="s">
        <v>45</v>
      </c>
    </row>
    <row r="429" spans="1:55" ht="14.25" customHeight="1">
      <c r="C429" s="2" t="s">
        <v>489</v>
      </c>
      <c r="AJ429" s="2" t="s">
        <v>46</v>
      </c>
    </row>
    <row r="430" spans="1:55" customFormat="1" ht="14.25" customHeight="1">
      <c r="A430" s="5"/>
      <c r="B430" s="2"/>
      <c r="C430" s="2" t="s">
        <v>490</v>
      </c>
      <c r="D430" s="2"/>
      <c r="E430" s="2"/>
      <c r="F430" s="2"/>
      <c r="G430" s="2"/>
      <c r="H430" s="2"/>
      <c r="I430" s="2"/>
      <c r="J430" s="2"/>
      <c r="K430" s="2"/>
      <c r="L430" s="2"/>
      <c r="M430" s="2"/>
      <c r="N430" s="2"/>
      <c r="O430" s="2"/>
      <c r="P430" s="2"/>
      <c r="Q430" s="2"/>
      <c r="R430" s="2"/>
      <c r="S430" s="2"/>
      <c r="T430" s="2"/>
      <c r="U430" s="2"/>
      <c r="V430" s="2"/>
      <c r="W430" s="2"/>
      <c r="X430" s="2"/>
      <c r="Y430" s="2"/>
      <c r="Z430" s="2"/>
      <c r="AA430" s="2"/>
      <c r="AB430" s="2"/>
      <c r="AC430" s="2"/>
      <c r="AD430" s="2"/>
      <c r="AE430" s="2"/>
      <c r="AF430" s="2"/>
      <c r="AG430" s="2"/>
      <c r="AH430" s="2"/>
      <c r="AI430" s="2"/>
      <c r="AJ430" s="24"/>
      <c r="AK430" s="24"/>
      <c r="AL430" s="24"/>
      <c r="AM430" s="24"/>
      <c r="AN430" s="24"/>
      <c r="AO430" s="24"/>
      <c r="AP430" s="24"/>
      <c r="AQ430" s="24"/>
      <c r="AR430" s="24"/>
      <c r="AS430" s="24"/>
      <c r="AT430" s="24"/>
      <c r="AU430" s="24"/>
      <c r="AV430" s="24"/>
      <c r="AW430" s="24"/>
      <c r="AX430" s="24"/>
      <c r="AY430" s="24"/>
      <c r="AZ430" s="24"/>
      <c r="BA430" s="24"/>
      <c r="BB430" s="24"/>
      <c r="BC430" s="24"/>
    </row>
    <row r="431" spans="1:55" customFormat="1" ht="14.25" customHeight="1">
      <c r="A431" s="5"/>
      <c r="B431" s="2"/>
      <c r="C431" s="2" t="s">
        <v>491</v>
      </c>
      <c r="D431" s="2"/>
      <c r="E431" s="2"/>
      <c r="F431" s="2"/>
      <c r="G431" s="2"/>
      <c r="H431" s="2"/>
      <c r="I431" s="2"/>
      <c r="J431" s="2"/>
      <c r="K431" s="2"/>
      <c r="L431" s="2"/>
      <c r="M431" s="2"/>
      <c r="N431" s="2"/>
      <c r="O431" s="2"/>
      <c r="P431" s="2"/>
      <c r="Q431" s="2"/>
      <c r="R431" s="2"/>
      <c r="S431" s="2"/>
      <c r="T431" s="2"/>
      <c r="U431" s="2"/>
      <c r="V431" s="2"/>
      <c r="W431" s="2"/>
      <c r="X431" s="2"/>
      <c r="Y431" s="2"/>
      <c r="Z431" s="2"/>
      <c r="AA431" s="2"/>
      <c r="AB431" s="2"/>
      <c r="AC431" s="2"/>
      <c r="AD431" s="2"/>
      <c r="AE431" s="2"/>
      <c r="AF431" s="2"/>
      <c r="AG431" s="2"/>
      <c r="AH431" s="2"/>
      <c r="AI431" s="2"/>
      <c r="AJ431" s="24"/>
      <c r="AK431" s="24"/>
      <c r="AL431" s="24"/>
      <c r="AM431" s="24"/>
      <c r="AN431" s="24"/>
      <c r="AO431" s="24"/>
      <c r="AP431" s="24"/>
      <c r="AQ431" s="24"/>
      <c r="AR431" s="24"/>
      <c r="AS431" s="24"/>
      <c r="AT431" s="24"/>
      <c r="AU431" s="24"/>
      <c r="AV431" s="24"/>
      <c r="AW431" s="24"/>
      <c r="AX431" s="24"/>
      <c r="AY431" s="24"/>
      <c r="AZ431" s="24"/>
      <c r="BA431" s="24"/>
      <c r="BB431" s="24"/>
      <c r="BC431" s="24"/>
    </row>
    <row r="432" spans="1:55" ht="14.25" customHeight="1">
      <c r="C432" s="2" t="s">
        <v>492</v>
      </c>
      <c r="AM432" s="713"/>
      <c r="AN432" s="713"/>
      <c r="AO432" s="713"/>
      <c r="AP432" s="713"/>
      <c r="AQ432" s="713"/>
      <c r="AR432" s="713"/>
      <c r="AS432" s="713"/>
      <c r="AT432" s="713"/>
      <c r="AU432" s="713"/>
      <c r="AV432" s="713"/>
      <c r="AW432" s="713"/>
      <c r="AX432" s="713"/>
      <c r="AY432" s="713"/>
    </row>
    <row r="433" spans="2:51" ht="14.25" customHeight="1">
      <c r="B433" s="2">
        <v>3</v>
      </c>
      <c r="C433" s="2" t="s">
        <v>495</v>
      </c>
      <c r="AM433" s="713"/>
      <c r="AN433" s="713"/>
      <c r="AO433" s="713"/>
      <c r="AP433" s="713"/>
      <c r="AQ433" s="713"/>
      <c r="AR433" s="713"/>
      <c r="AS433" s="713"/>
      <c r="AT433" s="713"/>
      <c r="AU433" s="713"/>
      <c r="AV433" s="713"/>
      <c r="AW433" s="713"/>
      <c r="AX433" s="713"/>
      <c r="AY433" s="713"/>
    </row>
    <row r="434" spans="2:51" ht="14.25" customHeight="1">
      <c r="C434" s="2" t="s">
        <v>496</v>
      </c>
    </row>
    <row r="435" spans="2:51" ht="14.25" customHeight="1"/>
    <row r="436" spans="2:51" ht="14.25" customHeight="1">
      <c r="B436" s="710" t="s">
        <v>22</v>
      </c>
      <c r="C436" s="710"/>
      <c r="D436" s="710"/>
      <c r="E436" s="710"/>
      <c r="F436" s="710"/>
      <c r="G436" s="710"/>
      <c r="H436" s="710"/>
      <c r="I436" s="710"/>
      <c r="J436" s="710"/>
      <c r="K436" s="710"/>
      <c r="L436" s="710"/>
      <c r="M436" s="710"/>
      <c r="N436" s="710"/>
      <c r="O436" s="710"/>
      <c r="P436" s="710"/>
      <c r="Q436" s="710"/>
      <c r="R436" s="710"/>
      <c r="S436" s="710"/>
      <c r="T436" s="710"/>
      <c r="U436" s="710"/>
      <c r="V436" s="710"/>
      <c r="W436" s="710"/>
      <c r="X436" s="710"/>
      <c r="Y436" s="710"/>
      <c r="Z436" s="710"/>
      <c r="AA436" s="710"/>
      <c r="AB436" s="710"/>
      <c r="AC436" s="710"/>
      <c r="AD436" s="710"/>
      <c r="AE436" s="710"/>
      <c r="AF436" s="710"/>
      <c r="AG436" s="710"/>
      <c r="AH436" s="710"/>
      <c r="AI436" s="1"/>
    </row>
    <row r="437" spans="2:51" ht="14.25" customHeight="1">
      <c r="B437" s="710" t="s">
        <v>493</v>
      </c>
      <c r="C437" s="710"/>
      <c r="D437" s="710"/>
      <c r="E437" s="710"/>
      <c r="F437" s="710"/>
      <c r="G437" s="710"/>
      <c r="H437" s="710"/>
      <c r="I437" s="710"/>
      <c r="J437" s="710"/>
      <c r="K437" s="710"/>
      <c r="L437" s="710"/>
      <c r="M437" s="710"/>
      <c r="N437" s="710"/>
      <c r="O437" s="710"/>
      <c r="P437" s="710"/>
      <c r="Q437" s="710"/>
      <c r="R437" s="710"/>
      <c r="S437" s="710"/>
      <c r="T437" s="710"/>
      <c r="U437" s="710"/>
      <c r="V437" s="710"/>
      <c r="W437" s="710"/>
      <c r="X437" s="710"/>
      <c r="Y437" s="710"/>
      <c r="Z437" s="710"/>
      <c r="AA437" s="710"/>
      <c r="AB437" s="710"/>
      <c r="AC437" s="710"/>
      <c r="AD437" s="710"/>
      <c r="AE437" s="710"/>
      <c r="AF437" s="710"/>
      <c r="AG437" s="710"/>
      <c r="AH437" s="710"/>
      <c r="AI437" s="1"/>
    </row>
    <row r="438" spans="2:51" ht="14.25" customHeight="1">
      <c r="B438" s="710" t="s">
        <v>494</v>
      </c>
      <c r="C438" s="710"/>
      <c r="D438" s="710"/>
      <c r="E438" s="710"/>
      <c r="F438" s="710"/>
      <c r="G438" s="710"/>
      <c r="H438" s="710"/>
      <c r="I438" s="710"/>
      <c r="J438" s="710"/>
      <c r="K438" s="710"/>
      <c r="L438" s="710"/>
      <c r="M438" s="710"/>
      <c r="N438" s="710"/>
      <c r="O438" s="710"/>
      <c r="P438" s="710"/>
      <c r="Q438" s="710"/>
      <c r="R438" s="710"/>
      <c r="S438" s="710"/>
      <c r="T438" s="710"/>
      <c r="U438" s="710"/>
      <c r="V438" s="710"/>
      <c r="W438" s="710"/>
      <c r="X438" s="710"/>
      <c r="Y438" s="710"/>
      <c r="Z438" s="710"/>
      <c r="AA438" s="710"/>
      <c r="AB438" s="710"/>
      <c r="AC438" s="710"/>
      <c r="AD438" s="710"/>
      <c r="AE438" s="710"/>
      <c r="AF438" s="710"/>
      <c r="AG438" s="710"/>
      <c r="AH438" s="710"/>
      <c r="AI438" s="1"/>
    </row>
    <row r="439" spans="2:51" ht="14.25" customHeight="1"/>
    <row r="440" spans="2:51" ht="14.25" customHeight="1">
      <c r="B440" s="710" t="s">
        <v>23</v>
      </c>
      <c r="C440" s="710"/>
      <c r="D440" s="710"/>
      <c r="E440" s="710"/>
      <c r="F440" s="710"/>
      <c r="G440" s="710"/>
      <c r="H440" s="710"/>
      <c r="I440" s="710"/>
      <c r="J440" s="710"/>
      <c r="K440" s="710"/>
      <c r="L440" s="710"/>
      <c r="M440" s="710"/>
      <c r="N440" s="710"/>
      <c r="O440" s="710"/>
      <c r="P440" s="710"/>
      <c r="Q440" s="710"/>
      <c r="R440" s="710"/>
      <c r="S440" s="710"/>
      <c r="T440" s="710"/>
      <c r="U440" s="710"/>
      <c r="V440" s="710"/>
      <c r="W440" s="710"/>
      <c r="X440" s="710"/>
      <c r="Y440" s="710"/>
      <c r="Z440" s="710"/>
      <c r="AA440" s="710"/>
      <c r="AB440" s="710"/>
      <c r="AC440" s="710"/>
      <c r="AD440" s="710"/>
      <c r="AE440" s="710"/>
      <c r="AF440" s="710"/>
      <c r="AG440" s="710"/>
      <c r="AH440" s="710"/>
      <c r="AI440" s="1"/>
    </row>
    <row r="441" spans="2:51" ht="14.25" customHeight="1">
      <c r="B441" s="1" t="s">
        <v>497</v>
      </c>
      <c r="C441" s="1"/>
      <c r="D441" s="1"/>
      <c r="E441" s="1"/>
      <c r="F441" s="1"/>
      <c r="G441" s="1"/>
      <c r="H441" s="1"/>
      <c r="I441" s="1"/>
      <c r="J441" s="1"/>
      <c r="K441" s="1"/>
      <c r="L441" s="1"/>
      <c r="M441" s="1"/>
      <c r="N441" s="1"/>
      <c r="O441" s="1"/>
      <c r="P441" s="1"/>
      <c r="Q441" s="1"/>
      <c r="R441" s="1"/>
      <c r="S441" s="1"/>
      <c r="T441" s="1"/>
      <c r="U441" s="1"/>
      <c r="V441" s="714" t="str">
        <f>C428</f>
        <v>○○保全の会</v>
      </c>
      <c r="W441" s="714"/>
      <c r="X441" s="714"/>
      <c r="Y441" s="714"/>
      <c r="Z441" s="714"/>
      <c r="AA441" s="714"/>
      <c r="AB441" s="714"/>
      <c r="AC441" s="714"/>
      <c r="AD441" s="714"/>
      <c r="AE441" s="714"/>
      <c r="AF441" s="714"/>
      <c r="AG441" s="714"/>
      <c r="AH441" s="1"/>
      <c r="AI441" s="1"/>
    </row>
    <row r="442" spans="2:51" ht="14.25" customHeight="1">
      <c r="B442" s="1"/>
      <c r="C442" s="710" t="s">
        <v>498</v>
      </c>
      <c r="D442" s="710"/>
      <c r="E442" s="710"/>
      <c r="F442" s="710"/>
      <c r="G442" s="710"/>
      <c r="H442" s="710"/>
      <c r="I442" s="710"/>
      <c r="J442" s="710"/>
      <c r="K442" s="710"/>
      <c r="L442" s="710"/>
      <c r="M442" s="710"/>
      <c r="N442" s="710"/>
      <c r="O442" s="710"/>
      <c r="P442" s="710"/>
      <c r="Q442" s="710"/>
      <c r="R442" s="710"/>
      <c r="S442" s="710"/>
      <c r="T442" s="710"/>
      <c r="U442" s="710"/>
      <c r="V442" s="710"/>
      <c r="W442" s="710"/>
      <c r="X442" s="710"/>
      <c r="Y442" s="710"/>
      <c r="Z442" s="710"/>
      <c r="AA442" s="710"/>
      <c r="AB442" s="710"/>
      <c r="AC442" s="710"/>
      <c r="AD442" s="710"/>
      <c r="AE442" s="710"/>
      <c r="AF442" s="710"/>
      <c r="AG442" s="710"/>
      <c r="AH442" s="1"/>
      <c r="AI442" s="1"/>
    </row>
    <row r="443" spans="2:51" ht="14.25" customHeight="1">
      <c r="B443" s="2" t="s">
        <v>499</v>
      </c>
      <c r="AA443" s="714" t="str">
        <f>V441</f>
        <v>○○保全の会</v>
      </c>
      <c r="AB443" s="714"/>
      <c r="AC443" s="714"/>
      <c r="AD443" s="714"/>
      <c r="AE443" s="714"/>
      <c r="AF443" s="714"/>
      <c r="AG443" s="714"/>
      <c r="AH443" s="714"/>
      <c r="AI443" s="1"/>
    </row>
    <row r="444" spans="2:51" ht="14.25" customHeight="1">
      <c r="B444" s="710" t="s">
        <v>500</v>
      </c>
      <c r="C444" s="710"/>
      <c r="D444" s="710"/>
      <c r="E444" s="710"/>
      <c r="F444" s="710"/>
      <c r="G444" s="710"/>
      <c r="H444" s="710"/>
      <c r="I444" s="710"/>
      <c r="J444" s="710"/>
      <c r="K444" s="710"/>
      <c r="L444" s="710"/>
      <c r="M444" s="710"/>
      <c r="N444" s="710"/>
      <c r="O444" s="710"/>
      <c r="P444" s="710"/>
      <c r="Q444" s="710"/>
      <c r="R444" s="710"/>
      <c r="S444" s="710"/>
      <c r="T444" s="710"/>
      <c r="U444" s="710"/>
      <c r="V444" s="710"/>
      <c r="W444" s="710"/>
      <c r="X444" s="710"/>
      <c r="Y444" s="710"/>
      <c r="Z444" s="710"/>
      <c r="AA444" s="710"/>
      <c r="AB444" s="710"/>
      <c r="AC444" s="710"/>
      <c r="AD444" s="710"/>
      <c r="AE444" s="710"/>
      <c r="AF444" s="710"/>
      <c r="AG444" s="710"/>
      <c r="AH444" s="710"/>
      <c r="AI444" s="1"/>
      <c r="AJ444" s="2" t="s">
        <v>26</v>
      </c>
    </row>
    <row r="445" spans="2:51" ht="14.25" customHeight="1"/>
    <row r="446" spans="2:51" ht="14.25" customHeight="1">
      <c r="B446" s="2" t="s">
        <v>502</v>
      </c>
      <c r="N446" s="714" t="str">
        <f>V441</f>
        <v>○○保全の会</v>
      </c>
      <c r="O446" s="714"/>
      <c r="P446" s="714"/>
      <c r="Q446" s="714"/>
      <c r="R446" s="714"/>
      <c r="S446" s="714"/>
      <c r="T446" s="714"/>
      <c r="U446" s="714"/>
      <c r="V446" s="714"/>
      <c r="W446" s="714"/>
      <c r="X446" s="714"/>
      <c r="Y446" s="714"/>
      <c r="Z446" s="714"/>
      <c r="AA446" s="714"/>
      <c r="AB446" s="2" t="s">
        <v>503</v>
      </c>
      <c r="AI446" s="1"/>
    </row>
    <row r="447" spans="2:51" ht="14.25" customHeight="1">
      <c r="B447" s="716" t="s">
        <v>501</v>
      </c>
      <c r="C447" s="716"/>
      <c r="D447" s="716"/>
      <c r="E447" s="716"/>
      <c r="F447" s="716"/>
      <c r="G447" s="716"/>
      <c r="H447" s="716"/>
      <c r="I447" s="716"/>
      <c r="J447" s="716"/>
      <c r="K447" s="716"/>
      <c r="L447" s="716"/>
      <c r="M447" s="716"/>
      <c r="N447" s="716"/>
      <c r="O447" s="716"/>
      <c r="P447" s="716"/>
      <c r="Q447" s="716"/>
      <c r="R447" s="716"/>
      <c r="S447" s="716"/>
      <c r="T447" s="716"/>
      <c r="U447" s="716"/>
      <c r="V447" s="716"/>
      <c r="W447" s="716"/>
      <c r="X447" s="716"/>
      <c r="Y447" s="716"/>
      <c r="Z447" s="716"/>
      <c r="AA447" s="716"/>
      <c r="AB447" s="716"/>
      <c r="AC447" s="716"/>
      <c r="AD447" s="716"/>
      <c r="AE447" s="716"/>
      <c r="AF447" s="716"/>
      <c r="AG447" s="716"/>
      <c r="AH447" s="716"/>
    </row>
    <row r="448" spans="2:51" ht="14.25" customHeight="1">
      <c r="B448" s="5"/>
      <c r="C448" s="5"/>
      <c r="D448" s="5"/>
      <c r="E448" s="5"/>
      <c r="F448" s="5"/>
      <c r="G448" s="5"/>
      <c r="H448" s="5"/>
      <c r="I448" s="5"/>
      <c r="J448" s="5"/>
      <c r="K448" s="5"/>
      <c r="L448" s="5"/>
      <c r="X448" s="712" t="s">
        <v>460</v>
      </c>
      <c r="Y448" s="712"/>
      <c r="Z448" s="712"/>
      <c r="AA448" s="712"/>
      <c r="AB448" s="2" t="s">
        <v>0</v>
      </c>
      <c r="AC448" s="712"/>
      <c r="AD448" s="712"/>
      <c r="AE448" s="2" t="s">
        <v>24</v>
      </c>
      <c r="AF448" s="712"/>
      <c r="AG448" s="712"/>
      <c r="AH448" s="2" t="s">
        <v>2</v>
      </c>
    </row>
    <row r="449" spans="1:38" ht="14.25" customHeight="1"/>
    <row r="450" spans="1:38" ht="14.25" customHeight="1">
      <c r="B450" s="715" t="s">
        <v>245</v>
      </c>
      <c r="C450" s="715"/>
      <c r="D450" s="715"/>
      <c r="E450" s="715"/>
      <c r="F450" s="709" t="str">
        <f>$J$6</f>
        <v>○○保全の会</v>
      </c>
      <c r="G450" s="709"/>
      <c r="H450" s="709"/>
      <c r="I450" s="709"/>
      <c r="J450" s="709"/>
      <c r="K450" s="709"/>
      <c r="L450" s="709"/>
      <c r="M450" s="709"/>
      <c r="N450" s="709"/>
      <c r="O450" s="709"/>
      <c r="P450" s="709"/>
      <c r="Q450" s="709"/>
      <c r="R450" s="709"/>
      <c r="S450" s="709"/>
      <c r="T450" s="709"/>
      <c r="U450" s="709"/>
    </row>
    <row r="451" spans="1:38" ht="14.25" customHeight="1">
      <c r="B451" s="715" t="s">
        <v>423</v>
      </c>
      <c r="C451" s="715"/>
      <c r="D451" s="715"/>
      <c r="E451" s="715"/>
      <c r="F451" s="730" t="s">
        <v>725</v>
      </c>
      <c r="G451" s="730"/>
      <c r="H451" s="730"/>
      <c r="I451" s="729" t="str">
        <f>I394</f>
        <v>○〇市〇〇町大字○○　○○番地、○○番地</v>
      </c>
      <c r="J451" s="729"/>
      <c r="K451" s="729"/>
      <c r="L451" s="729"/>
      <c r="M451" s="729"/>
      <c r="N451" s="729"/>
      <c r="O451" s="729"/>
      <c r="P451" s="729"/>
      <c r="Q451" s="729"/>
      <c r="R451" s="729"/>
      <c r="S451" s="729"/>
      <c r="T451" s="729"/>
      <c r="U451" s="729"/>
      <c r="V451" s="729"/>
      <c r="W451" s="729"/>
      <c r="X451" s="729"/>
      <c r="Y451" s="729"/>
      <c r="Z451" s="729"/>
      <c r="AA451" s="729"/>
      <c r="AB451" s="729"/>
      <c r="AC451" s="729"/>
      <c r="AD451" s="729"/>
      <c r="AE451" s="729"/>
      <c r="AF451" s="729"/>
      <c r="AG451" s="729"/>
    </row>
    <row r="452" spans="1:38" ht="14.25" customHeight="1">
      <c r="B452" s="715" t="s">
        <v>244</v>
      </c>
      <c r="C452" s="715"/>
      <c r="D452" s="715"/>
      <c r="E452" s="715"/>
      <c r="F452" s="729" t="str">
        <f>F395</f>
        <v>○○○○</v>
      </c>
      <c r="G452" s="729"/>
      <c r="H452" s="729"/>
      <c r="I452" s="729"/>
      <c r="J452" s="729"/>
      <c r="K452" s="729"/>
      <c r="L452" s="729"/>
      <c r="M452" s="729"/>
      <c r="N452" s="729"/>
      <c r="O452" s="729"/>
    </row>
    <row r="453" spans="1:38" ht="14.25" customHeight="1">
      <c r="B453" s="25"/>
      <c r="C453" s="25"/>
      <c r="D453" s="25"/>
      <c r="E453" s="25"/>
    </row>
    <row r="454" spans="1:38" ht="14.25" customHeight="1">
      <c r="B454" s="24" t="s">
        <v>25</v>
      </c>
      <c r="C454" s="24"/>
      <c r="D454" s="24"/>
      <c r="E454" s="24"/>
    </row>
    <row r="455" spans="1:38" ht="14.25" customHeight="1">
      <c r="B455" s="715" t="s">
        <v>423</v>
      </c>
      <c r="C455" s="715"/>
      <c r="D455" s="715"/>
      <c r="E455" s="715"/>
      <c r="F455" s="731"/>
      <c r="G455" s="731"/>
      <c r="H455" s="731"/>
      <c r="I455" s="731"/>
      <c r="J455" s="731"/>
      <c r="K455" s="731"/>
      <c r="L455" s="731"/>
      <c r="M455" s="731"/>
      <c r="N455" s="731"/>
      <c r="O455" s="731"/>
      <c r="P455" s="731"/>
      <c r="Q455" s="731"/>
      <c r="R455" s="731"/>
      <c r="S455" s="731"/>
      <c r="T455" s="731"/>
      <c r="U455" s="731"/>
      <c r="V455" s="731"/>
      <c r="W455" s="731"/>
      <c r="X455" s="731"/>
      <c r="Y455" s="731"/>
      <c r="Z455" s="731"/>
      <c r="AA455" s="731"/>
      <c r="AB455" s="731"/>
      <c r="AC455" s="731"/>
      <c r="AD455" s="731"/>
      <c r="AE455" s="731"/>
      <c r="AF455" s="731"/>
      <c r="AG455" s="731"/>
    </row>
    <row r="456" spans="1:38" ht="14.25" customHeight="1">
      <c r="B456" s="715" t="s">
        <v>422</v>
      </c>
      <c r="C456" s="715"/>
      <c r="D456" s="715"/>
      <c r="E456" s="715"/>
      <c r="F456" s="727"/>
      <c r="G456" s="727"/>
      <c r="H456" s="727"/>
      <c r="I456" s="727"/>
      <c r="J456" s="727"/>
      <c r="K456" s="727"/>
      <c r="L456" s="727"/>
      <c r="M456" s="727"/>
      <c r="N456" s="727"/>
      <c r="O456" s="727"/>
    </row>
    <row r="457" spans="1:38" ht="14.25" customHeight="1">
      <c r="A457"/>
      <c r="B457" s="35" t="s">
        <v>473</v>
      </c>
      <c r="C457" s="24"/>
      <c r="D457" s="24"/>
      <c r="E457" s="24"/>
      <c r="F457" s="24"/>
      <c r="G457" s="24"/>
      <c r="H457" s="24"/>
      <c r="I457" s="24"/>
      <c r="J457" s="24"/>
      <c r="K457" s="24"/>
      <c r="L457" s="24"/>
      <c r="M457" s="24"/>
      <c r="N457" s="24"/>
      <c r="O457" s="24"/>
      <c r="P457" s="24"/>
      <c r="Q457" s="24"/>
      <c r="R457" s="24"/>
      <c r="S457" s="24"/>
      <c r="T457" s="24"/>
      <c r="U457" s="24"/>
      <c r="V457" s="24"/>
      <c r="W457" s="24"/>
      <c r="X457" s="24"/>
      <c r="Y457" s="24"/>
      <c r="Z457" s="24"/>
      <c r="AA457" s="24"/>
      <c r="AB457" s="24"/>
      <c r="AC457" s="24"/>
      <c r="AD457" s="24"/>
      <c r="AE457" s="24"/>
      <c r="AF457" s="24"/>
      <c r="AG457" s="24"/>
      <c r="AH457" s="24"/>
      <c r="AI457" s="24"/>
    </row>
    <row r="458" spans="1:38" ht="14.25" customHeight="1">
      <c r="A458"/>
      <c r="B458" s="35"/>
      <c r="C458" s="24"/>
      <c r="D458" s="24"/>
      <c r="E458" s="24"/>
      <c r="F458" s="24"/>
      <c r="G458" s="24"/>
      <c r="H458" s="24"/>
      <c r="I458" s="24"/>
      <c r="J458" s="24"/>
      <c r="K458" s="24"/>
      <c r="L458" s="24"/>
      <c r="M458" s="24"/>
      <c r="N458" s="24"/>
      <c r="O458" s="24"/>
      <c r="P458" s="24"/>
      <c r="Q458" s="24"/>
      <c r="R458" s="24"/>
      <c r="S458" s="24"/>
      <c r="T458" s="24"/>
      <c r="U458" s="24"/>
      <c r="V458" s="24"/>
      <c r="W458" s="24"/>
      <c r="X458" s="24"/>
      <c r="Y458" s="24"/>
      <c r="Z458" s="24"/>
      <c r="AA458" s="24"/>
      <c r="AB458" s="24"/>
      <c r="AC458" s="24"/>
      <c r="AD458" s="24"/>
      <c r="AE458" s="24"/>
      <c r="AF458" s="24"/>
      <c r="AG458" s="24"/>
      <c r="AH458" s="24"/>
      <c r="AI458" s="24"/>
    </row>
    <row r="459" spans="1:38" ht="14.25" customHeight="1">
      <c r="B459" s="712" t="s">
        <v>472</v>
      </c>
      <c r="C459" s="712"/>
      <c r="D459" s="712"/>
      <c r="E459" s="712"/>
      <c r="F459" s="712"/>
      <c r="G459" s="712"/>
      <c r="H459" s="712"/>
      <c r="I459" s="712"/>
      <c r="J459" s="712"/>
      <c r="K459" s="712"/>
      <c r="L459" s="712"/>
      <c r="M459" s="712"/>
      <c r="N459" s="712"/>
      <c r="O459" s="712"/>
      <c r="P459" s="712"/>
      <c r="Q459" s="712"/>
      <c r="R459" s="712"/>
      <c r="S459" s="712"/>
      <c r="T459" s="712"/>
      <c r="U459" s="712"/>
      <c r="V459" s="712"/>
      <c r="W459" s="712"/>
      <c r="X459" s="712"/>
      <c r="Y459" s="712"/>
      <c r="Z459" s="712"/>
      <c r="AA459" s="712"/>
      <c r="AB459" s="712"/>
      <c r="AC459" s="712"/>
      <c r="AD459" s="712"/>
      <c r="AE459" s="712"/>
      <c r="AF459" s="712"/>
      <c r="AG459" s="712"/>
      <c r="AH459" s="712"/>
      <c r="AI459" s="14"/>
    </row>
    <row r="460" spans="1:38" ht="14.25" customHeight="1"/>
    <row r="461" spans="1:38" ht="14.25" customHeight="1">
      <c r="B461" s="710" t="s">
        <v>474</v>
      </c>
      <c r="C461" s="710"/>
      <c r="D461" s="710"/>
      <c r="E461" s="710"/>
      <c r="F461" s="710"/>
      <c r="G461" s="710"/>
      <c r="H461" s="710"/>
      <c r="I461" s="710"/>
      <c r="J461" s="710"/>
      <c r="K461" s="710"/>
      <c r="L461" s="710"/>
      <c r="M461" s="710"/>
      <c r="N461" s="710"/>
      <c r="O461" s="710"/>
      <c r="P461" s="710"/>
      <c r="Q461" s="710"/>
      <c r="R461" s="710"/>
      <c r="S461" s="710"/>
      <c r="T461" s="710"/>
      <c r="U461" s="710"/>
      <c r="V461" s="710"/>
      <c r="W461" s="710"/>
      <c r="X461" s="710"/>
      <c r="Y461" s="710"/>
      <c r="Z461" s="710"/>
      <c r="AA461" s="710"/>
      <c r="AB461" s="710"/>
      <c r="AC461" s="710"/>
      <c r="AD461" s="710"/>
      <c r="AE461" s="710"/>
      <c r="AF461" s="710"/>
      <c r="AG461" s="710"/>
      <c r="AH461" s="710"/>
      <c r="AI461" s="1"/>
    </row>
    <row r="462" spans="1:38" ht="14.25" customHeight="1">
      <c r="B462" s="1" t="s">
        <v>426</v>
      </c>
      <c r="C462" s="1"/>
      <c r="D462" s="1"/>
      <c r="E462" s="1"/>
      <c r="F462" s="1"/>
      <c r="G462" s="1"/>
      <c r="H462" s="1"/>
      <c r="I462" s="1"/>
      <c r="J462" s="721" t="str">
        <f>J405</f>
        <v>○○保全の会</v>
      </c>
      <c r="K462" s="721"/>
      <c r="L462" s="721"/>
      <c r="M462" s="721"/>
      <c r="N462" s="721"/>
      <c r="O462" s="721"/>
      <c r="P462" s="721"/>
      <c r="Q462" s="721"/>
      <c r="R462" s="721"/>
      <c r="S462" s="721"/>
      <c r="T462" s="721"/>
      <c r="U462" s="721"/>
      <c r="V462" s="721"/>
      <c r="W462" s="710" t="s">
        <v>15</v>
      </c>
      <c r="X462" s="710"/>
      <c r="Y462" s="710"/>
      <c r="Z462" s="710"/>
      <c r="AA462" s="710"/>
      <c r="AB462" s="710"/>
      <c r="AC462" s="710"/>
      <c r="AD462" s="710"/>
      <c r="AE462" s="710"/>
      <c r="AF462" s="710"/>
      <c r="AG462" s="710"/>
      <c r="AH462" s="710"/>
      <c r="AI462" s="1"/>
      <c r="AL462" s="2" t="s">
        <v>235</v>
      </c>
    </row>
    <row r="463" spans="1:38" ht="14.25" customHeight="1">
      <c r="B463" s="2" t="s">
        <v>16</v>
      </c>
    </row>
    <row r="464" spans="1:38" ht="14.25" customHeight="1">
      <c r="B464" s="712" t="s">
        <v>17</v>
      </c>
      <c r="C464" s="712"/>
      <c r="D464" s="712"/>
      <c r="E464" s="712"/>
      <c r="F464" s="712"/>
      <c r="G464" s="712"/>
      <c r="H464" s="712"/>
      <c r="I464" s="712"/>
      <c r="J464" s="712"/>
      <c r="K464" s="712"/>
      <c r="L464" s="712"/>
      <c r="M464" s="712"/>
      <c r="N464" s="712"/>
      <c r="O464" s="712"/>
      <c r="P464" s="712"/>
      <c r="Q464" s="712"/>
      <c r="R464" s="712"/>
      <c r="S464" s="712"/>
      <c r="T464" s="712"/>
      <c r="U464" s="712"/>
      <c r="V464" s="712"/>
      <c r="W464" s="712"/>
      <c r="X464" s="712"/>
      <c r="Y464" s="712"/>
      <c r="Z464" s="712"/>
      <c r="AA464" s="712"/>
      <c r="AB464" s="712"/>
      <c r="AC464" s="712"/>
      <c r="AD464" s="712"/>
      <c r="AE464" s="712"/>
      <c r="AF464" s="712"/>
      <c r="AG464" s="712"/>
    </row>
    <row r="465" spans="2:36" ht="14.25" customHeight="1"/>
    <row r="466" spans="2:36" ht="14.25" customHeight="1">
      <c r="B466" s="710" t="s">
        <v>18</v>
      </c>
      <c r="C466" s="710"/>
      <c r="D466" s="710"/>
      <c r="E466" s="710"/>
      <c r="F466" s="710"/>
      <c r="G466" s="710"/>
      <c r="H466" s="710"/>
      <c r="I466" s="710"/>
      <c r="J466" s="710"/>
      <c r="K466" s="710"/>
      <c r="L466" s="710"/>
      <c r="M466" s="710"/>
      <c r="N466" s="710"/>
      <c r="O466" s="710"/>
      <c r="P466" s="710"/>
      <c r="Q466" s="710"/>
      <c r="R466" s="710"/>
      <c r="S466" s="710"/>
      <c r="T466" s="710"/>
      <c r="U466" s="710"/>
      <c r="V466" s="710"/>
      <c r="W466" s="710"/>
      <c r="X466" s="710"/>
      <c r="Y466" s="710"/>
      <c r="Z466" s="710"/>
      <c r="AA466" s="710"/>
      <c r="AB466" s="710"/>
      <c r="AC466" s="710"/>
      <c r="AD466" s="710"/>
      <c r="AE466" s="710"/>
      <c r="AF466" s="710"/>
      <c r="AG466" s="710"/>
      <c r="AH466" s="710"/>
      <c r="AI466" s="1"/>
    </row>
    <row r="467" spans="2:36" ht="14.25" customHeight="1">
      <c r="B467" s="2" t="s">
        <v>475</v>
      </c>
    </row>
    <row r="468" spans="2:36" ht="14.25" customHeight="1">
      <c r="B468" s="712" t="s">
        <v>476</v>
      </c>
      <c r="C468" s="712"/>
      <c r="D468" s="712"/>
      <c r="E468" s="712"/>
      <c r="F468" s="712"/>
      <c r="G468" s="712"/>
      <c r="H468" s="712"/>
      <c r="I468" s="712"/>
      <c r="J468" s="712"/>
      <c r="K468" s="712"/>
      <c r="L468" s="712"/>
      <c r="M468" s="712"/>
      <c r="N468" s="712"/>
      <c r="O468" s="712"/>
      <c r="P468" s="712"/>
      <c r="Q468" s="712"/>
      <c r="R468" s="709" t="str">
        <f>J462</f>
        <v>○○保全の会</v>
      </c>
      <c r="S468" s="709"/>
      <c r="T468" s="709"/>
      <c r="U468" s="709"/>
      <c r="V468" s="709"/>
      <c r="W468" s="709"/>
      <c r="X468" s="709"/>
      <c r="Y468" s="709"/>
      <c r="Z468" s="709"/>
      <c r="AA468" s="709"/>
      <c r="AB468" s="709"/>
      <c r="AC468" s="709"/>
      <c r="AD468" s="709"/>
      <c r="AE468" s="709"/>
      <c r="AF468" s="709"/>
      <c r="AG468" s="709"/>
      <c r="AH468" s="709"/>
      <c r="AI468" s="1"/>
    </row>
    <row r="469" spans="2:36" ht="14.25" customHeight="1">
      <c r="B469" s="710" t="s">
        <v>477</v>
      </c>
      <c r="C469" s="710"/>
      <c r="D469" s="710"/>
      <c r="E469" s="710"/>
      <c r="F469" s="710"/>
      <c r="G469" s="710"/>
      <c r="H469" s="710"/>
      <c r="I469" s="710"/>
      <c r="J469" s="710"/>
      <c r="K469" s="710"/>
      <c r="L469" s="710"/>
      <c r="M469" s="710"/>
      <c r="N469" s="710"/>
      <c r="O469" s="710"/>
      <c r="P469" s="710"/>
      <c r="Q469" s="710"/>
      <c r="R469" s="710"/>
      <c r="S469" s="710"/>
      <c r="T469" s="710"/>
      <c r="U469" s="710"/>
      <c r="V469" s="710"/>
      <c r="W469" s="710"/>
      <c r="X469" s="710"/>
      <c r="Y469" s="710"/>
      <c r="Z469" s="710"/>
      <c r="AA469" s="710"/>
      <c r="AB469" s="710"/>
      <c r="AC469" s="710"/>
      <c r="AD469" s="710"/>
      <c r="AE469" s="710"/>
      <c r="AF469" s="710"/>
      <c r="AG469" s="710"/>
      <c r="AH469" s="710"/>
      <c r="AI469" s="1"/>
    </row>
    <row r="470" spans="2:36" ht="14.25" customHeight="1"/>
    <row r="471" spans="2:36" ht="14.25" customHeight="1">
      <c r="B471" s="710" t="s">
        <v>20</v>
      </c>
      <c r="C471" s="710"/>
      <c r="D471" s="710"/>
      <c r="E471" s="710"/>
      <c r="F471" s="710"/>
      <c r="G471" s="710"/>
      <c r="H471" s="710"/>
      <c r="I471" s="710"/>
      <c r="J471" s="710"/>
      <c r="K471" s="710"/>
      <c r="L471" s="710"/>
      <c r="M471" s="710"/>
      <c r="N471" s="710"/>
      <c r="O471" s="710"/>
      <c r="P471" s="710"/>
      <c r="Q471" s="710"/>
      <c r="R471" s="710"/>
      <c r="S471" s="710"/>
      <c r="T471" s="710"/>
      <c r="U471" s="710"/>
      <c r="V471" s="710"/>
      <c r="W471" s="710"/>
      <c r="X471" s="710"/>
      <c r="Y471" s="710"/>
      <c r="Z471" s="710"/>
      <c r="AA471" s="710"/>
      <c r="AB471" s="710"/>
      <c r="AC471" s="710"/>
      <c r="AD471" s="710"/>
      <c r="AE471" s="710"/>
      <c r="AF471" s="710"/>
      <c r="AG471" s="710"/>
      <c r="AH471" s="710"/>
      <c r="AI471" s="1"/>
    </row>
    <row r="472" spans="2:36" ht="14.25" customHeight="1">
      <c r="B472" s="710" t="s">
        <v>478</v>
      </c>
      <c r="C472" s="710"/>
      <c r="D472" s="710"/>
      <c r="E472" s="710"/>
      <c r="F472" s="710"/>
      <c r="G472" s="710"/>
      <c r="H472" s="710"/>
      <c r="I472" s="710"/>
      <c r="J472" s="710"/>
      <c r="K472" s="710"/>
      <c r="L472" s="710"/>
      <c r="M472" s="710"/>
      <c r="N472" s="710"/>
      <c r="O472" s="710"/>
      <c r="P472" s="710"/>
      <c r="Q472" s="710"/>
      <c r="R472" s="710"/>
      <c r="S472" s="710"/>
      <c r="T472" s="710"/>
      <c r="U472" s="710"/>
      <c r="V472" s="710"/>
      <c r="W472" s="710"/>
      <c r="X472" s="710"/>
      <c r="Y472" s="710"/>
      <c r="Z472" s="710"/>
      <c r="AA472" s="710"/>
      <c r="AB472" s="710"/>
      <c r="AC472" s="710"/>
      <c r="AD472" s="710"/>
      <c r="AE472" s="710"/>
      <c r="AF472" s="710"/>
      <c r="AG472" s="710"/>
      <c r="AH472" s="710"/>
      <c r="AI472" s="1"/>
    </row>
    <row r="473" spans="2:36" ht="14.25" customHeight="1">
      <c r="B473" s="1" t="s">
        <v>424</v>
      </c>
      <c r="G473" s="722" t="s">
        <v>725</v>
      </c>
      <c r="H473" s="722"/>
      <c r="I473" s="722"/>
      <c r="J473" s="711"/>
      <c r="K473" s="711"/>
      <c r="L473" s="711"/>
      <c r="M473" s="711"/>
      <c r="N473" s="711"/>
      <c r="O473" s="711"/>
      <c r="P473" s="711"/>
      <c r="Q473" s="711"/>
      <c r="R473" s="711"/>
      <c r="S473" s="711"/>
      <c r="T473" s="711"/>
      <c r="U473" s="711"/>
      <c r="V473" s="711"/>
      <c r="W473" s="711"/>
      <c r="X473" s="711"/>
      <c r="Y473" s="711"/>
      <c r="Z473" s="711"/>
      <c r="AA473" s="711"/>
      <c r="AB473" s="711"/>
      <c r="AC473" s="711"/>
      <c r="AD473" s="711"/>
      <c r="AE473" s="711"/>
      <c r="AF473" s="711"/>
      <c r="AG473" s="711"/>
      <c r="AH473" s="711"/>
      <c r="AI473" s="34"/>
    </row>
    <row r="474" spans="2:36" ht="14.25" customHeight="1">
      <c r="B474" s="1" t="s">
        <v>425</v>
      </c>
      <c r="G474" s="732"/>
      <c r="H474" s="732"/>
      <c r="I474" s="732"/>
      <c r="J474" s="732"/>
      <c r="K474" s="2" t="s">
        <v>21</v>
      </c>
    </row>
    <row r="475" spans="2:36" ht="14.25" customHeight="1">
      <c r="B475" s="710" t="s">
        <v>479</v>
      </c>
      <c r="C475" s="710"/>
      <c r="D475" s="710"/>
      <c r="E475" s="710"/>
      <c r="F475" s="710"/>
      <c r="G475" s="710"/>
      <c r="H475" s="710"/>
      <c r="I475" s="710"/>
      <c r="J475" s="710"/>
      <c r="K475" s="710"/>
      <c r="L475" s="710"/>
      <c r="M475" s="710"/>
      <c r="N475" s="710"/>
      <c r="O475" s="710"/>
      <c r="P475" s="710"/>
      <c r="Q475" s="710"/>
      <c r="R475" s="710"/>
      <c r="S475" s="710"/>
      <c r="T475" s="710"/>
      <c r="U475" s="710"/>
      <c r="V475" s="710"/>
      <c r="W475" s="710"/>
      <c r="X475" s="710"/>
      <c r="Y475" s="710"/>
      <c r="Z475" s="710"/>
      <c r="AA475" s="710"/>
      <c r="AB475" s="710"/>
      <c r="AC475" s="710"/>
      <c r="AD475" s="710"/>
      <c r="AE475" s="710"/>
      <c r="AF475" s="710"/>
      <c r="AG475" s="710"/>
      <c r="AH475" s="710"/>
      <c r="AI475" s="1"/>
    </row>
    <row r="476" spans="2:36" ht="14.25" customHeight="1">
      <c r="B476" s="710" t="s">
        <v>480</v>
      </c>
      <c r="C476" s="710"/>
      <c r="D476" s="710"/>
      <c r="E476" s="710"/>
      <c r="F476" s="710"/>
      <c r="G476" s="710"/>
      <c r="H476" s="710"/>
      <c r="I476" s="710"/>
      <c r="J476" s="710"/>
      <c r="K476" s="710"/>
      <c r="L476" s="710"/>
      <c r="M476" s="710"/>
      <c r="N476" s="710"/>
      <c r="O476" s="710"/>
      <c r="P476" s="710"/>
      <c r="Q476" s="710"/>
      <c r="R476" s="710"/>
      <c r="S476" s="710"/>
      <c r="T476" s="710"/>
      <c r="U476" s="710"/>
      <c r="V476" s="710"/>
      <c r="W476" s="710"/>
      <c r="X476" s="710"/>
      <c r="Y476" s="710"/>
      <c r="Z476" s="710"/>
      <c r="AA476" s="710"/>
      <c r="AB476" s="710"/>
      <c r="AC476" s="710"/>
      <c r="AD476" s="710"/>
      <c r="AE476" s="710"/>
      <c r="AF476" s="710"/>
      <c r="AG476" s="710"/>
      <c r="AH476" s="710"/>
      <c r="AI476" s="1"/>
    </row>
    <row r="477" spans="2:36" ht="14.25" customHeight="1">
      <c r="D477" s="710" t="s">
        <v>481</v>
      </c>
      <c r="E477" s="710"/>
      <c r="F477" s="710"/>
      <c r="G477" s="710"/>
      <c r="H477" s="710"/>
      <c r="I477" s="710"/>
      <c r="J477" s="710"/>
      <c r="K477" s="710"/>
      <c r="L477" s="710"/>
      <c r="M477" s="710"/>
      <c r="N477" s="710"/>
      <c r="O477" s="710"/>
      <c r="P477" s="710"/>
      <c r="Q477" s="710"/>
      <c r="R477" s="710"/>
      <c r="S477" s="710"/>
      <c r="T477" s="710"/>
      <c r="U477" s="710"/>
      <c r="V477" s="710"/>
      <c r="W477" s="710"/>
      <c r="X477" s="710"/>
      <c r="Y477" s="710"/>
      <c r="Z477" s="710"/>
      <c r="AA477" s="710"/>
      <c r="AB477" s="710"/>
      <c r="AC477" s="710"/>
      <c r="AD477" s="710"/>
      <c r="AE477" s="710"/>
      <c r="AF477" s="710"/>
      <c r="AG477" s="710"/>
      <c r="AH477" s="710"/>
    </row>
    <row r="478" spans="2:36" ht="14.25" customHeight="1">
      <c r="AJ478" s="2" t="s">
        <v>47</v>
      </c>
    </row>
    <row r="479" spans="2:36" ht="14.25" customHeight="1">
      <c r="B479" s="710" t="s">
        <v>19</v>
      </c>
      <c r="C479" s="710"/>
      <c r="D479" s="710"/>
      <c r="E479" s="710"/>
      <c r="F479" s="710"/>
      <c r="G479" s="710"/>
      <c r="H479" s="710"/>
      <c r="I479" s="710"/>
      <c r="J479" s="710"/>
      <c r="K479" s="710"/>
      <c r="L479" s="710"/>
      <c r="M479" s="710"/>
      <c r="N479" s="710"/>
      <c r="O479" s="710"/>
      <c r="P479" s="710"/>
      <c r="Q479" s="710"/>
      <c r="R479" s="710"/>
      <c r="S479" s="710"/>
      <c r="T479" s="710"/>
      <c r="U479" s="710"/>
      <c r="V479" s="710"/>
      <c r="W479" s="710"/>
      <c r="X479" s="710"/>
      <c r="Y479" s="710"/>
      <c r="Z479" s="710"/>
      <c r="AA479" s="710"/>
      <c r="AB479" s="710"/>
      <c r="AC479" s="710"/>
      <c r="AD479" s="710"/>
      <c r="AE479" s="710"/>
      <c r="AF479" s="710"/>
      <c r="AG479" s="710"/>
      <c r="AH479" s="710"/>
      <c r="AI479" s="1"/>
    </row>
    <row r="480" spans="2:36" ht="14.25" customHeight="1">
      <c r="B480" s="2" t="s">
        <v>482</v>
      </c>
      <c r="T480" s="1"/>
      <c r="U480" s="14" t="s">
        <v>460</v>
      </c>
      <c r="V480" s="14"/>
      <c r="W480" s="714">
        <v>10</v>
      </c>
      <c r="X480" s="714"/>
      <c r="Y480" s="14" t="s">
        <v>0</v>
      </c>
      <c r="Z480" s="261">
        <v>3</v>
      </c>
      <c r="AA480" s="14" t="s">
        <v>1</v>
      </c>
      <c r="AB480" s="714">
        <v>31</v>
      </c>
      <c r="AC480" s="714"/>
      <c r="AD480" s="2" t="s">
        <v>483</v>
      </c>
      <c r="AE480" s="5"/>
      <c r="AF480" s="5"/>
      <c r="AG480" s="5"/>
      <c r="AH480" s="5"/>
      <c r="AI480" s="5"/>
    </row>
    <row r="481" spans="1:55" ht="14.25" customHeight="1"/>
    <row r="482" spans="1:55" ht="14.25" customHeight="1">
      <c r="B482" s="2" t="s">
        <v>484</v>
      </c>
    </row>
    <row r="483" spans="1:55" customFormat="1" ht="14.25" customHeight="1">
      <c r="A483" s="5"/>
      <c r="B483" s="2" t="s">
        <v>485</v>
      </c>
      <c r="C483" s="2"/>
      <c r="D483" s="2"/>
      <c r="E483" s="2"/>
      <c r="F483" s="714" t="str">
        <f>J462</f>
        <v>○○保全の会</v>
      </c>
      <c r="G483" s="714"/>
      <c r="H483" s="714"/>
      <c r="I483" s="714"/>
      <c r="J483" s="714"/>
      <c r="K483" s="714"/>
      <c r="L483" s="714"/>
      <c r="M483" s="714"/>
      <c r="N483" s="714"/>
      <c r="O483" s="714"/>
      <c r="P483" s="714"/>
      <c r="Q483" s="714"/>
      <c r="R483" s="2" t="s">
        <v>487</v>
      </c>
      <c r="S483" s="2"/>
      <c r="T483" s="2"/>
      <c r="U483" s="2"/>
      <c r="V483" s="2"/>
      <c r="W483" s="2"/>
      <c r="X483" s="2"/>
      <c r="Y483" s="2"/>
      <c r="Z483" s="2"/>
      <c r="AA483" s="2"/>
      <c r="AB483" s="2"/>
      <c r="AC483" s="2"/>
      <c r="AD483" s="2"/>
      <c r="AE483" s="2"/>
      <c r="AF483" s="2"/>
      <c r="AG483" s="2"/>
      <c r="AH483" s="2"/>
      <c r="AI483" s="2"/>
      <c r="AJ483" s="2"/>
      <c r="AK483" s="2"/>
      <c r="AL483" s="2"/>
      <c r="AM483" s="2"/>
      <c r="AN483" s="2"/>
      <c r="AO483" s="2"/>
      <c r="AP483" s="2"/>
      <c r="AQ483" s="2"/>
      <c r="AR483" s="2"/>
      <c r="AS483" s="2"/>
      <c r="AT483" s="2"/>
      <c r="AU483" s="2"/>
      <c r="AV483" s="2"/>
      <c r="AW483" s="2"/>
      <c r="AX483" s="2"/>
      <c r="AY483" s="2"/>
      <c r="AZ483" s="2"/>
      <c r="BA483" s="2"/>
      <c r="BB483" s="2"/>
      <c r="BC483" s="2"/>
    </row>
    <row r="484" spans="1:55" customFormat="1" ht="14.25" customHeight="1">
      <c r="A484" s="5"/>
      <c r="B484" s="2"/>
      <c r="C484" s="2" t="s">
        <v>486</v>
      </c>
      <c r="D484" s="2"/>
      <c r="E484" s="2"/>
      <c r="F484" s="2"/>
      <c r="G484" s="2"/>
      <c r="H484" s="2"/>
      <c r="I484" s="2"/>
      <c r="J484" s="2"/>
      <c r="K484" s="2"/>
      <c r="L484" s="2"/>
      <c r="M484" s="2"/>
      <c r="N484" s="2"/>
      <c r="O484" s="2"/>
      <c r="P484" s="2"/>
      <c r="Q484" s="2"/>
      <c r="R484" s="2"/>
      <c r="S484" s="2"/>
      <c r="T484" s="2"/>
      <c r="U484" s="2"/>
      <c r="V484" s="2"/>
      <c r="W484" s="2"/>
      <c r="X484" s="2"/>
      <c r="Y484" s="2"/>
      <c r="Z484" s="2"/>
      <c r="AA484" s="2"/>
      <c r="AB484" s="2"/>
      <c r="AC484" s="2"/>
      <c r="AD484" s="2"/>
      <c r="AE484" s="2"/>
      <c r="AF484" s="2"/>
      <c r="AG484" s="2"/>
      <c r="AH484" s="2"/>
      <c r="AI484" s="2"/>
      <c r="AJ484" s="2"/>
      <c r="AK484" s="2"/>
      <c r="AL484" s="2"/>
      <c r="AM484" s="2"/>
      <c r="AN484" s="2"/>
      <c r="AO484" s="2"/>
      <c r="AP484" s="2"/>
      <c r="AQ484" s="2"/>
      <c r="AR484" s="2"/>
      <c r="AS484" s="2"/>
      <c r="AT484" s="2"/>
      <c r="AU484" s="2"/>
      <c r="AV484" s="2"/>
      <c r="AW484" s="2"/>
      <c r="AX484" s="2"/>
      <c r="AY484" s="2"/>
      <c r="AZ484" s="2"/>
      <c r="BA484" s="2"/>
      <c r="BB484" s="2"/>
      <c r="BC484" s="2"/>
    </row>
    <row r="485" spans="1:55" ht="14.25" customHeight="1">
      <c r="B485" s="2">
        <v>2</v>
      </c>
      <c r="C485" s="714" t="str">
        <f>F483</f>
        <v>○○保全の会</v>
      </c>
      <c r="D485" s="714"/>
      <c r="E485" s="714"/>
      <c r="F485" s="714"/>
      <c r="G485" s="714"/>
      <c r="H485" s="714"/>
      <c r="I485" s="714"/>
      <c r="J485" s="714"/>
      <c r="K485" s="714"/>
      <c r="L485" s="714"/>
      <c r="M485" s="714"/>
      <c r="N485" s="714"/>
      <c r="O485" s="2" t="s">
        <v>488</v>
      </c>
      <c r="AJ485" s="2" t="s">
        <v>45</v>
      </c>
    </row>
    <row r="486" spans="1:55" ht="14.25" customHeight="1">
      <c r="C486" s="2" t="s">
        <v>489</v>
      </c>
      <c r="AJ486" s="2" t="s">
        <v>46</v>
      </c>
    </row>
    <row r="487" spans="1:55" ht="14.25" customHeight="1">
      <c r="C487" s="2" t="s">
        <v>490</v>
      </c>
      <c r="AJ487" s="24"/>
      <c r="AK487" s="24"/>
      <c r="AL487" s="24"/>
      <c r="AM487" s="24"/>
      <c r="AN487" s="24"/>
      <c r="AO487" s="24"/>
      <c r="AP487" s="24"/>
      <c r="AQ487" s="24"/>
      <c r="AR487" s="24"/>
      <c r="AS487" s="24"/>
      <c r="AT487" s="24"/>
      <c r="AU487" s="24"/>
      <c r="AV487" s="24"/>
      <c r="AW487" s="24"/>
      <c r="AX487" s="24"/>
      <c r="AY487" s="24"/>
      <c r="AZ487" s="24"/>
      <c r="BA487" s="24"/>
      <c r="BB487" s="24"/>
      <c r="BC487" s="24"/>
    </row>
    <row r="488" spans="1:55" ht="14.25" customHeight="1">
      <c r="C488" s="2" t="s">
        <v>491</v>
      </c>
      <c r="AJ488" s="24"/>
      <c r="AK488" s="24"/>
      <c r="AL488" s="24"/>
      <c r="AM488" s="24"/>
      <c r="AN488" s="24"/>
      <c r="AO488" s="24"/>
      <c r="AP488" s="24"/>
      <c r="AQ488" s="24"/>
      <c r="AR488" s="24"/>
      <c r="AS488" s="24"/>
      <c r="AT488" s="24"/>
      <c r="AU488" s="24"/>
      <c r="AV488" s="24"/>
      <c r="AW488" s="24"/>
      <c r="AX488" s="24"/>
      <c r="AY488" s="24"/>
      <c r="AZ488" s="24"/>
      <c r="BA488" s="24"/>
      <c r="BB488" s="24"/>
      <c r="BC488" s="24"/>
    </row>
    <row r="489" spans="1:55" ht="14.25" customHeight="1">
      <c r="C489" s="2" t="s">
        <v>492</v>
      </c>
      <c r="AM489" s="713"/>
      <c r="AN489" s="713"/>
      <c r="AO489" s="713"/>
      <c r="AP489" s="713"/>
      <c r="AQ489" s="713"/>
      <c r="AR489" s="713"/>
      <c r="AS489" s="713"/>
      <c r="AT489" s="713"/>
      <c r="AU489" s="713"/>
      <c r="AV489" s="713"/>
      <c r="AW489" s="713"/>
      <c r="AX489" s="713"/>
      <c r="AY489" s="713"/>
    </row>
    <row r="490" spans="1:55" ht="14.25" customHeight="1">
      <c r="B490" s="2">
        <v>3</v>
      </c>
      <c r="C490" s="2" t="s">
        <v>495</v>
      </c>
      <c r="AM490" s="713"/>
      <c r="AN490" s="713"/>
      <c r="AO490" s="713"/>
      <c r="AP490" s="713"/>
      <c r="AQ490" s="713"/>
      <c r="AR490" s="713"/>
      <c r="AS490" s="713"/>
      <c r="AT490" s="713"/>
      <c r="AU490" s="713"/>
      <c r="AV490" s="713"/>
      <c r="AW490" s="713"/>
      <c r="AX490" s="713"/>
      <c r="AY490" s="713"/>
    </row>
    <row r="491" spans="1:55" ht="14.25" customHeight="1">
      <c r="C491" s="2" t="s">
        <v>496</v>
      </c>
    </row>
    <row r="492" spans="1:55" ht="14.25" customHeight="1"/>
    <row r="493" spans="1:55" ht="14.25" customHeight="1">
      <c r="B493" s="710" t="s">
        <v>22</v>
      </c>
      <c r="C493" s="710"/>
      <c r="D493" s="710"/>
      <c r="E493" s="710"/>
      <c r="F493" s="710"/>
      <c r="G493" s="710"/>
      <c r="H493" s="710"/>
      <c r="I493" s="710"/>
      <c r="J493" s="710"/>
      <c r="K493" s="710"/>
      <c r="L493" s="710"/>
      <c r="M493" s="710"/>
      <c r="N493" s="710"/>
      <c r="O493" s="710"/>
      <c r="P493" s="710"/>
      <c r="Q493" s="710"/>
      <c r="R493" s="710"/>
      <c r="S493" s="710"/>
      <c r="T493" s="710"/>
      <c r="U493" s="710"/>
      <c r="V493" s="710"/>
      <c r="W493" s="710"/>
      <c r="X493" s="710"/>
      <c r="Y493" s="710"/>
      <c r="Z493" s="710"/>
      <c r="AA493" s="710"/>
      <c r="AB493" s="710"/>
      <c r="AC493" s="710"/>
      <c r="AD493" s="710"/>
      <c r="AE493" s="710"/>
      <c r="AF493" s="710"/>
      <c r="AG493" s="710"/>
      <c r="AH493" s="710"/>
      <c r="AI493" s="1"/>
    </row>
    <row r="494" spans="1:55" ht="14.25" customHeight="1">
      <c r="B494" s="710" t="s">
        <v>493</v>
      </c>
      <c r="C494" s="710"/>
      <c r="D494" s="710"/>
      <c r="E494" s="710"/>
      <c r="F494" s="710"/>
      <c r="G494" s="710"/>
      <c r="H494" s="710"/>
      <c r="I494" s="710"/>
      <c r="J494" s="710"/>
      <c r="K494" s="710"/>
      <c r="L494" s="710"/>
      <c r="M494" s="710"/>
      <c r="N494" s="710"/>
      <c r="O494" s="710"/>
      <c r="P494" s="710"/>
      <c r="Q494" s="710"/>
      <c r="R494" s="710"/>
      <c r="S494" s="710"/>
      <c r="T494" s="710"/>
      <c r="U494" s="710"/>
      <c r="V494" s="710"/>
      <c r="W494" s="710"/>
      <c r="X494" s="710"/>
      <c r="Y494" s="710"/>
      <c r="Z494" s="710"/>
      <c r="AA494" s="710"/>
      <c r="AB494" s="710"/>
      <c r="AC494" s="710"/>
      <c r="AD494" s="710"/>
      <c r="AE494" s="710"/>
      <c r="AF494" s="710"/>
      <c r="AG494" s="710"/>
      <c r="AH494" s="710"/>
      <c r="AI494" s="1"/>
    </row>
    <row r="495" spans="1:55" ht="14.25" customHeight="1">
      <c r="B495" s="710" t="s">
        <v>494</v>
      </c>
      <c r="C495" s="710"/>
      <c r="D495" s="710"/>
      <c r="E495" s="710"/>
      <c r="F495" s="710"/>
      <c r="G495" s="710"/>
      <c r="H495" s="710"/>
      <c r="I495" s="710"/>
      <c r="J495" s="710"/>
      <c r="K495" s="710"/>
      <c r="L495" s="710"/>
      <c r="M495" s="710"/>
      <c r="N495" s="710"/>
      <c r="O495" s="710"/>
      <c r="P495" s="710"/>
      <c r="Q495" s="710"/>
      <c r="R495" s="710"/>
      <c r="S495" s="710"/>
      <c r="T495" s="710"/>
      <c r="U495" s="710"/>
      <c r="V495" s="710"/>
      <c r="W495" s="710"/>
      <c r="X495" s="710"/>
      <c r="Y495" s="710"/>
      <c r="Z495" s="710"/>
      <c r="AA495" s="710"/>
      <c r="AB495" s="710"/>
      <c r="AC495" s="710"/>
      <c r="AD495" s="710"/>
      <c r="AE495" s="710"/>
      <c r="AF495" s="710"/>
      <c r="AG495" s="710"/>
      <c r="AH495" s="710"/>
      <c r="AI495" s="1"/>
    </row>
    <row r="496" spans="1:55" ht="14.25" customHeight="1"/>
    <row r="497" spans="2:36" ht="14.25" customHeight="1">
      <c r="B497" s="710" t="s">
        <v>23</v>
      </c>
      <c r="C497" s="710"/>
      <c r="D497" s="710"/>
      <c r="E497" s="710"/>
      <c r="F497" s="710"/>
      <c r="G497" s="710"/>
      <c r="H497" s="710"/>
      <c r="I497" s="710"/>
      <c r="J497" s="710"/>
      <c r="K497" s="710"/>
      <c r="L497" s="710"/>
      <c r="M497" s="710"/>
      <c r="N497" s="710"/>
      <c r="O497" s="710"/>
      <c r="P497" s="710"/>
      <c r="Q497" s="710"/>
      <c r="R497" s="710"/>
      <c r="S497" s="710"/>
      <c r="T497" s="710"/>
      <c r="U497" s="710"/>
      <c r="V497" s="710"/>
      <c r="W497" s="710"/>
      <c r="X497" s="710"/>
      <c r="Y497" s="710"/>
      <c r="Z497" s="710"/>
      <c r="AA497" s="710"/>
      <c r="AB497" s="710"/>
      <c r="AC497" s="710"/>
      <c r="AD497" s="710"/>
      <c r="AE497" s="710"/>
      <c r="AF497" s="710"/>
      <c r="AG497" s="710"/>
      <c r="AH497" s="710"/>
      <c r="AI497" s="1"/>
    </row>
    <row r="498" spans="2:36" ht="14.25" customHeight="1">
      <c r="B498" s="1" t="s">
        <v>497</v>
      </c>
      <c r="C498" s="1"/>
      <c r="D498" s="1"/>
      <c r="E498" s="1"/>
      <c r="F498" s="1"/>
      <c r="G498" s="1"/>
      <c r="H498" s="1"/>
      <c r="I498" s="1"/>
      <c r="J498" s="1"/>
      <c r="K498" s="1"/>
      <c r="L498" s="1"/>
      <c r="M498" s="1"/>
      <c r="N498" s="1"/>
      <c r="O498" s="1"/>
      <c r="P498" s="1"/>
      <c r="Q498" s="1"/>
      <c r="R498" s="1"/>
      <c r="S498" s="1"/>
      <c r="T498" s="1"/>
      <c r="U498" s="1"/>
      <c r="V498" s="714" t="str">
        <f>C485</f>
        <v>○○保全の会</v>
      </c>
      <c r="W498" s="714"/>
      <c r="X498" s="714"/>
      <c r="Y498" s="714"/>
      <c r="Z498" s="714"/>
      <c r="AA498" s="714"/>
      <c r="AB498" s="714"/>
      <c r="AC498" s="714"/>
      <c r="AD498" s="714"/>
      <c r="AE498" s="714"/>
      <c r="AF498" s="714"/>
      <c r="AG498" s="714"/>
      <c r="AH498" s="1"/>
      <c r="AI498" s="1"/>
    </row>
    <row r="499" spans="2:36" ht="14.25" customHeight="1">
      <c r="B499" s="1"/>
      <c r="C499" s="710" t="s">
        <v>498</v>
      </c>
      <c r="D499" s="710"/>
      <c r="E499" s="710"/>
      <c r="F499" s="710"/>
      <c r="G499" s="710"/>
      <c r="H499" s="710"/>
      <c r="I499" s="710"/>
      <c r="J499" s="710"/>
      <c r="K499" s="710"/>
      <c r="L499" s="710"/>
      <c r="M499" s="710"/>
      <c r="N499" s="710"/>
      <c r="O499" s="710"/>
      <c r="P499" s="710"/>
      <c r="Q499" s="710"/>
      <c r="R499" s="710"/>
      <c r="S499" s="710"/>
      <c r="T499" s="710"/>
      <c r="U499" s="710"/>
      <c r="V499" s="710"/>
      <c r="W499" s="710"/>
      <c r="X499" s="710"/>
      <c r="Y499" s="710"/>
      <c r="Z499" s="710"/>
      <c r="AA499" s="710"/>
      <c r="AB499" s="710"/>
      <c r="AC499" s="710"/>
      <c r="AD499" s="710"/>
      <c r="AE499" s="710"/>
      <c r="AF499" s="710"/>
      <c r="AG499" s="710"/>
      <c r="AH499" s="1"/>
      <c r="AI499" s="1"/>
    </row>
    <row r="500" spans="2:36" ht="14.25" customHeight="1">
      <c r="B500" s="2" t="s">
        <v>499</v>
      </c>
      <c r="AA500" s="714" t="str">
        <f>V498</f>
        <v>○○保全の会</v>
      </c>
      <c r="AB500" s="714"/>
      <c r="AC500" s="714"/>
      <c r="AD500" s="714"/>
      <c r="AE500" s="714"/>
      <c r="AF500" s="714"/>
      <c r="AG500" s="714"/>
      <c r="AH500" s="714"/>
      <c r="AI500" s="1"/>
    </row>
    <row r="501" spans="2:36" ht="14.25" customHeight="1">
      <c r="B501" s="710" t="s">
        <v>500</v>
      </c>
      <c r="C501" s="710"/>
      <c r="D501" s="710"/>
      <c r="E501" s="710"/>
      <c r="F501" s="710"/>
      <c r="G501" s="710"/>
      <c r="H501" s="710"/>
      <c r="I501" s="710"/>
      <c r="J501" s="710"/>
      <c r="K501" s="710"/>
      <c r="L501" s="710"/>
      <c r="M501" s="710"/>
      <c r="N501" s="710"/>
      <c r="O501" s="710"/>
      <c r="P501" s="710"/>
      <c r="Q501" s="710"/>
      <c r="R501" s="710"/>
      <c r="S501" s="710"/>
      <c r="T501" s="710"/>
      <c r="U501" s="710"/>
      <c r="V501" s="710"/>
      <c r="W501" s="710"/>
      <c r="X501" s="710"/>
      <c r="Y501" s="710"/>
      <c r="Z501" s="710"/>
      <c r="AA501" s="710"/>
      <c r="AB501" s="710"/>
      <c r="AC501" s="710"/>
      <c r="AD501" s="710"/>
      <c r="AE501" s="710"/>
      <c r="AF501" s="710"/>
      <c r="AG501" s="710"/>
      <c r="AH501" s="710"/>
      <c r="AI501" s="1"/>
      <c r="AJ501" s="2" t="s">
        <v>26</v>
      </c>
    </row>
    <row r="502" spans="2:36" ht="14.25" customHeight="1"/>
    <row r="503" spans="2:36" ht="14.25" customHeight="1">
      <c r="B503" s="2" t="s">
        <v>502</v>
      </c>
      <c r="N503" s="714" t="str">
        <f>V498</f>
        <v>○○保全の会</v>
      </c>
      <c r="O503" s="714"/>
      <c r="P503" s="714"/>
      <c r="Q503" s="714"/>
      <c r="R503" s="714"/>
      <c r="S503" s="714"/>
      <c r="T503" s="714"/>
      <c r="U503" s="714"/>
      <c r="V503" s="714"/>
      <c r="W503" s="714"/>
      <c r="X503" s="714"/>
      <c r="Y503" s="714"/>
      <c r="Z503" s="714"/>
      <c r="AA503" s="714"/>
      <c r="AB503" s="2" t="s">
        <v>503</v>
      </c>
      <c r="AI503" s="1"/>
    </row>
    <row r="504" spans="2:36" ht="14.25" customHeight="1">
      <c r="B504" s="716" t="s">
        <v>501</v>
      </c>
      <c r="C504" s="716"/>
      <c r="D504" s="716"/>
      <c r="E504" s="716"/>
      <c r="F504" s="716"/>
      <c r="G504" s="716"/>
      <c r="H504" s="716"/>
      <c r="I504" s="716"/>
      <c r="J504" s="716"/>
      <c r="K504" s="716"/>
      <c r="L504" s="716"/>
      <c r="M504" s="716"/>
      <c r="N504" s="716"/>
      <c r="O504" s="716"/>
      <c r="P504" s="716"/>
      <c r="Q504" s="716"/>
      <c r="R504" s="716"/>
      <c r="S504" s="716"/>
      <c r="T504" s="716"/>
      <c r="U504" s="716"/>
      <c r="V504" s="716"/>
      <c r="W504" s="716"/>
      <c r="X504" s="716"/>
      <c r="Y504" s="716"/>
      <c r="Z504" s="716"/>
      <c r="AA504" s="716"/>
      <c r="AB504" s="716"/>
      <c r="AC504" s="716"/>
      <c r="AD504" s="716"/>
      <c r="AE504" s="716"/>
      <c r="AF504" s="716"/>
      <c r="AG504" s="716"/>
      <c r="AH504" s="716"/>
    </row>
    <row r="505" spans="2:36" ht="14.25" customHeight="1">
      <c r="B505" s="5"/>
      <c r="C505" s="5"/>
      <c r="D505" s="5"/>
      <c r="E505" s="5"/>
      <c r="F505" s="5"/>
      <c r="G505" s="5"/>
      <c r="H505" s="5"/>
      <c r="I505" s="5"/>
      <c r="J505" s="5"/>
      <c r="K505" s="5"/>
      <c r="L505" s="5"/>
      <c r="X505" s="712" t="s">
        <v>460</v>
      </c>
      <c r="Y505" s="712"/>
      <c r="Z505" s="712"/>
      <c r="AA505" s="712"/>
      <c r="AB505" s="2" t="s">
        <v>0</v>
      </c>
      <c r="AC505" s="712"/>
      <c r="AD505" s="712"/>
      <c r="AE505" s="2" t="s">
        <v>24</v>
      </c>
      <c r="AF505" s="712"/>
      <c r="AG505" s="712"/>
      <c r="AH505" s="2" t="s">
        <v>2</v>
      </c>
    </row>
    <row r="506" spans="2:36" ht="14.25" customHeight="1"/>
    <row r="507" spans="2:36" ht="14.25" customHeight="1">
      <c r="B507" s="715" t="s">
        <v>245</v>
      </c>
      <c r="C507" s="715"/>
      <c r="D507" s="715"/>
      <c r="E507" s="715"/>
      <c r="F507" s="709" t="str">
        <f>$J$6</f>
        <v>○○保全の会</v>
      </c>
      <c r="G507" s="709"/>
      <c r="H507" s="709"/>
      <c r="I507" s="709"/>
      <c r="J507" s="709"/>
      <c r="K507" s="709"/>
      <c r="L507" s="709"/>
      <c r="M507" s="709"/>
      <c r="N507" s="709"/>
      <c r="O507" s="709"/>
      <c r="P507" s="709"/>
      <c r="Q507" s="709"/>
      <c r="R507" s="709"/>
      <c r="S507" s="709"/>
      <c r="T507" s="709"/>
      <c r="U507" s="709"/>
    </row>
    <row r="508" spans="2:36" ht="14.25" customHeight="1">
      <c r="B508" s="715" t="s">
        <v>423</v>
      </c>
      <c r="C508" s="715"/>
      <c r="D508" s="715"/>
      <c r="E508" s="715"/>
      <c r="F508" s="730" t="s">
        <v>725</v>
      </c>
      <c r="G508" s="730"/>
      <c r="H508" s="730"/>
      <c r="I508" s="729" t="str">
        <f>I451</f>
        <v>○〇市〇〇町大字○○　○○番地、○○番地</v>
      </c>
      <c r="J508" s="729"/>
      <c r="K508" s="729"/>
      <c r="L508" s="729"/>
      <c r="M508" s="729"/>
      <c r="N508" s="729"/>
      <c r="O508" s="729"/>
      <c r="P508" s="729"/>
      <c r="Q508" s="729"/>
      <c r="R508" s="729"/>
      <c r="S508" s="729"/>
      <c r="T508" s="729"/>
      <c r="U508" s="729"/>
      <c r="V508" s="729"/>
      <c r="W508" s="729"/>
      <c r="X508" s="729"/>
      <c r="Y508" s="729"/>
      <c r="Z508" s="729"/>
      <c r="AA508" s="729"/>
      <c r="AB508" s="729"/>
      <c r="AC508" s="729"/>
      <c r="AD508" s="729"/>
      <c r="AE508" s="729"/>
      <c r="AF508" s="729"/>
      <c r="AG508" s="729"/>
    </row>
    <row r="509" spans="2:36" ht="14.25" customHeight="1">
      <c r="B509" s="715" t="s">
        <v>244</v>
      </c>
      <c r="C509" s="715"/>
      <c r="D509" s="715"/>
      <c r="E509" s="715"/>
      <c r="F509" s="729" t="str">
        <f>F452</f>
        <v>○○○○</v>
      </c>
      <c r="G509" s="729"/>
      <c r="H509" s="729"/>
      <c r="I509" s="729"/>
      <c r="J509" s="729"/>
      <c r="K509" s="729"/>
      <c r="L509" s="729"/>
      <c r="M509" s="729"/>
      <c r="N509" s="729"/>
      <c r="O509" s="729"/>
    </row>
    <row r="510" spans="2:36" ht="14.25" customHeight="1">
      <c r="B510" s="25"/>
      <c r="C510" s="25"/>
      <c r="D510" s="25"/>
      <c r="E510" s="25"/>
    </row>
    <row r="511" spans="2:36" ht="14.25" customHeight="1">
      <c r="B511" s="24" t="s">
        <v>25</v>
      </c>
      <c r="C511" s="24"/>
      <c r="D511" s="24"/>
      <c r="E511" s="24"/>
    </row>
    <row r="512" spans="2:36" ht="14.25" customHeight="1">
      <c r="B512" s="715" t="s">
        <v>423</v>
      </c>
      <c r="C512" s="715"/>
      <c r="D512" s="715"/>
      <c r="E512" s="715"/>
      <c r="F512" s="731"/>
      <c r="G512" s="731"/>
      <c r="H512" s="731"/>
      <c r="I512" s="731"/>
      <c r="J512" s="731"/>
      <c r="K512" s="731"/>
      <c r="L512" s="731"/>
      <c r="M512" s="731"/>
      <c r="N512" s="731"/>
      <c r="O512" s="731"/>
      <c r="P512" s="731"/>
      <c r="Q512" s="731"/>
      <c r="R512" s="731"/>
      <c r="S512" s="731"/>
      <c r="T512" s="731"/>
      <c r="U512" s="731"/>
      <c r="V512" s="731"/>
      <c r="W512" s="731"/>
      <c r="X512" s="731"/>
      <c r="Y512" s="731"/>
      <c r="Z512" s="731"/>
      <c r="AA512" s="731"/>
      <c r="AB512" s="731"/>
      <c r="AC512" s="731"/>
      <c r="AD512" s="731"/>
      <c r="AE512" s="731"/>
      <c r="AF512" s="731"/>
      <c r="AG512" s="731"/>
    </row>
    <row r="513" spans="1:38" ht="14.25" customHeight="1">
      <c r="B513" s="715" t="s">
        <v>422</v>
      </c>
      <c r="C513" s="715"/>
      <c r="D513" s="715"/>
      <c r="E513" s="715"/>
      <c r="F513" s="727"/>
      <c r="G513" s="727"/>
      <c r="H513" s="727"/>
      <c r="I513" s="727"/>
      <c r="J513" s="727"/>
      <c r="K513" s="727"/>
      <c r="L513" s="727"/>
      <c r="M513" s="727"/>
      <c r="N513" s="727"/>
      <c r="O513" s="727"/>
    </row>
    <row r="514" spans="1:38" ht="14.25" customHeight="1">
      <c r="A514"/>
      <c r="B514" s="35" t="s">
        <v>473</v>
      </c>
      <c r="C514" s="24"/>
      <c r="D514" s="24"/>
      <c r="E514" s="24"/>
      <c r="F514" s="24"/>
      <c r="G514" s="24"/>
      <c r="H514" s="24"/>
      <c r="I514" s="24"/>
      <c r="J514" s="24"/>
      <c r="K514" s="24"/>
      <c r="L514" s="24"/>
      <c r="M514" s="24"/>
      <c r="N514" s="24"/>
      <c r="O514" s="24"/>
      <c r="P514" s="24"/>
      <c r="Q514" s="24"/>
      <c r="R514" s="24"/>
      <c r="S514" s="24"/>
      <c r="T514" s="24"/>
      <c r="U514" s="24"/>
      <c r="V514" s="24"/>
      <c r="W514" s="24"/>
      <c r="X514" s="24"/>
      <c r="Y514" s="24"/>
      <c r="Z514" s="24"/>
      <c r="AA514" s="24"/>
      <c r="AB514" s="24"/>
      <c r="AC514" s="24"/>
      <c r="AD514" s="24"/>
      <c r="AE514" s="24"/>
      <c r="AF514" s="24"/>
      <c r="AG514" s="24"/>
      <c r="AH514" s="24"/>
      <c r="AI514" s="24"/>
    </row>
    <row r="515" spans="1:38" ht="14.25" customHeight="1">
      <c r="A515"/>
      <c r="B515" s="35"/>
      <c r="C515" s="24"/>
      <c r="D515" s="24"/>
      <c r="E515" s="24"/>
      <c r="F515" s="24"/>
      <c r="G515" s="24"/>
      <c r="H515" s="24"/>
      <c r="I515" s="24"/>
      <c r="J515" s="24"/>
      <c r="K515" s="24"/>
      <c r="L515" s="24"/>
      <c r="M515" s="24"/>
      <c r="N515" s="24"/>
      <c r="O515" s="24"/>
      <c r="P515" s="24"/>
      <c r="Q515" s="24"/>
      <c r="R515" s="24"/>
      <c r="S515" s="24"/>
      <c r="T515" s="24"/>
      <c r="U515" s="24"/>
      <c r="V515" s="24"/>
      <c r="W515" s="24"/>
      <c r="X515" s="24"/>
      <c r="Y515" s="24"/>
      <c r="Z515" s="24"/>
      <c r="AA515" s="24"/>
      <c r="AB515" s="24"/>
      <c r="AC515" s="24"/>
      <c r="AD515" s="24"/>
      <c r="AE515" s="24"/>
      <c r="AF515" s="24"/>
      <c r="AG515" s="24"/>
      <c r="AH515" s="24"/>
      <c r="AI515" s="24"/>
    </row>
    <row r="516" spans="1:38" ht="14.25" customHeight="1">
      <c r="B516" s="712" t="s">
        <v>472</v>
      </c>
      <c r="C516" s="712"/>
      <c r="D516" s="712"/>
      <c r="E516" s="712"/>
      <c r="F516" s="712"/>
      <c r="G516" s="712"/>
      <c r="H516" s="712"/>
      <c r="I516" s="712"/>
      <c r="J516" s="712"/>
      <c r="K516" s="712"/>
      <c r="L516" s="712"/>
      <c r="M516" s="712"/>
      <c r="N516" s="712"/>
      <c r="O516" s="712"/>
      <c r="P516" s="712"/>
      <c r="Q516" s="712"/>
      <c r="R516" s="712"/>
      <c r="S516" s="712"/>
      <c r="T516" s="712"/>
      <c r="U516" s="712"/>
      <c r="V516" s="712"/>
      <c r="W516" s="712"/>
      <c r="X516" s="712"/>
      <c r="Y516" s="712"/>
      <c r="Z516" s="712"/>
      <c r="AA516" s="712"/>
      <c r="AB516" s="712"/>
      <c r="AC516" s="712"/>
      <c r="AD516" s="712"/>
      <c r="AE516" s="712"/>
      <c r="AF516" s="712"/>
      <c r="AG516" s="712"/>
      <c r="AH516" s="712"/>
      <c r="AI516" s="14"/>
    </row>
    <row r="517" spans="1:38" ht="14.25" customHeight="1"/>
    <row r="518" spans="1:38" ht="14.25" customHeight="1">
      <c r="B518" s="710" t="s">
        <v>474</v>
      </c>
      <c r="C518" s="710"/>
      <c r="D518" s="710"/>
      <c r="E518" s="710"/>
      <c r="F518" s="710"/>
      <c r="G518" s="710"/>
      <c r="H518" s="710"/>
      <c r="I518" s="710"/>
      <c r="J518" s="710"/>
      <c r="K518" s="710"/>
      <c r="L518" s="710"/>
      <c r="M518" s="710"/>
      <c r="N518" s="710"/>
      <c r="O518" s="710"/>
      <c r="P518" s="710"/>
      <c r="Q518" s="710"/>
      <c r="R518" s="710"/>
      <c r="S518" s="710"/>
      <c r="T518" s="710"/>
      <c r="U518" s="710"/>
      <c r="V518" s="710"/>
      <c r="W518" s="710"/>
      <c r="X518" s="710"/>
      <c r="Y518" s="710"/>
      <c r="Z518" s="710"/>
      <c r="AA518" s="710"/>
      <c r="AB518" s="710"/>
      <c r="AC518" s="710"/>
      <c r="AD518" s="710"/>
      <c r="AE518" s="710"/>
      <c r="AF518" s="710"/>
      <c r="AG518" s="710"/>
      <c r="AH518" s="710"/>
      <c r="AI518" s="1"/>
    </row>
    <row r="519" spans="1:38" ht="14.25" customHeight="1">
      <c r="B519" s="1" t="s">
        <v>426</v>
      </c>
      <c r="C519" s="1"/>
      <c r="D519" s="1"/>
      <c r="E519" s="1"/>
      <c r="F519" s="1"/>
      <c r="G519" s="1"/>
      <c r="H519" s="1"/>
      <c r="I519" s="1"/>
      <c r="J519" s="721" t="str">
        <f>J462</f>
        <v>○○保全の会</v>
      </c>
      <c r="K519" s="721"/>
      <c r="L519" s="721"/>
      <c r="M519" s="721"/>
      <c r="N519" s="721"/>
      <c r="O519" s="721"/>
      <c r="P519" s="721"/>
      <c r="Q519" s="721"/>
      <c r="R519" s="721"/>
      <c r="S519" s="721"/>
      <c r="T519" s="721"/>
      <c r="U519" s="721"/>
      <c r="V519" s="721"/>
      <c r="W519" s="710" t="s">
        <v>15</v>
      </c>
      <c r="X519" s="710"/>
      <c r="Y519" s="710"/>
      <c r="Z519" s="710"/>
      <c r="AA519" s="710"/>
      <c r="AB519" s="710"/>
      <c r="AC519" s="710"/>
      <c r="AD519" s="710"/>
      <c r="AE519" s="710"/>
      <c r="AF519" s="710"/>
      <c r="AG519" s="710"/>
      <c r="AH519" s="710"/>
      <c r="AI519" s="1"/>
      <c r="AL519" s="2" t="s">
        <v>235</v>
      </c>
    </row>
    <row r="520" spans="1:38" ht="14.25" customHeight="1">
      <c r="B520" s="2" t="s">
        <v>16</v>
      </c>
    </row>
    <row r="521" spans="1:38" ht="14.25" customHeight="1">
      <c r="B521" s="712" t="s">
        <v>17</v>
      </c>
      <c r="C521" s="712"/>
      <c r="D521" s="712"/>
      <c r="E521" s="712"/>
      <c r="F521" s="712"/>
      <c r="G521" s="712"/>
      <c r="H521" s="712"/>
      <c r="I521" s="712"/>
      <c r="J521" s="712"/>
      <c r="K521" s="712"/>
      <c r="L521" s="712"/>
      <c r="M521" s="712"/>
      <c r="N521" s="712"/>
      <c r="O521" s="712"/>
      <c r="P521" s="712"/>
      <c r="Q521" s="712"/>
      <c r="R521" s="712"/>
      <c r="S521" s="712"/>
      <c r="T521" s="712"/>
      <c r="U521" s="712"/>
      <c r="V521" s="712"/>
      <c r="W521" s="712"/>
      <c r="X521" s="712"/>
      <c r="Y521" s="712"/>
      <c r="Z521" s="712"/>
      <c r="AA521" s="712"/>
      <c r="AB521" s="712"/>
      <c r="AC521" s="712"/>
      <c r="AD521" s="712"/>
      <c r="AE521" s="712"/>
      <c r="AF521" s="712"/>
      <c r="AG521" s="712"/>
    </row>
    <row r="522" spans="1:38" ht="14.25" customHeight="1"/>
    <row r="523" spans="1:38" ht="14.25" customHeight="1">
      <c r="B523" s="710" t="s">
        <v>18</v>
      </c>
      <c r="C523" s="710"/>
      <c r="D523" s="710"/>
      <c r="E523" s="710"/>
      <c r="F523" s="710"/>
      <c r="G523" s="710"/>
      <c r="H523" s="710"/>
      <c r="I523" s="710"/>
      <c r="J523" s="710"/>
      <c r="K523" s="710"/>
      <c r="L523" s="710"/>
      <c r="M523" s="710"/>
      <c r="N523" s="710"/>
      <c r="O523" s="710"/>
      <c r="P523" s="710"/>
      <c r="Q523" s="710"/>
      <c r="R523" s="710"/>
      <c r="S523" s="710"/>
      <c r="T523" s="710"/>
      <c r="U523" s="710"/>
      <c r="V523" s="710"/>
      <c r="W523" s="710"/>
      <c r="X523" s="710"/>
      <c r="Y523" s="710"/>
      <c r="Z523" s="710"/>
      <c r="AA523" s="710"/>
      <c r="AB523" s="710"/>
      <c r="AC523" s="710"/>
      <c r="AD523" s="710"/>
      <c r="AE523" s="710"/>
      <c r="AF523" s="710"/>
      <c r="AG523" s="710"/>
      <c r="AH523" s="710"/>
      <c r="AI523" s="1"/>
    </row>
    <row r="524" spans="1:38" ht="14.25" customHeight="1">
      <c r="B524" s="2" t="s">
        <v>475</v>
      </c>
    </row>
    <row r="525" spans="1:38" ht="14.25" customHeight="1">
      <c r="B525" s="712" t="s">
        <v>476</v>
      </c>
      <c r="C525" s="712"/>
      <c r="D525" s="712"/>
      <c r="E525" s="712"/>
      <c r="F525" s="712"/>
      <c r="G525" s="712"/>
      <c r="H525" s="712"/>
      <c r="I525" s="712"/>
      <c r="J525" s="712"/>
      <c r="K525" s="712"/>
      <c r="L525" s="712"/>
      <c r="M525" s="712"/>
      <c r="N525" s="712"/>
      <c r="O525" s="712"/>
      <c r="P525" s="712"/>
      <c r="Q525" s="712"/>
      <c r="R525" s="709" t="str">
        <f>J519</f>
        <v>○○保全の会</v>
      </c>
      <c r="S525" s="709"/>
      <c r="T525" s="709"/>
      <c r="U525" s="709"/>
      <c r="V525" s="709"/>
      <c r="W525" s="709"/>
      <c r="X525" s="709"/>
      <c r="Y525" s="709"/>
      <c r="Z525" s="709"/>
      <c r="AA525" s="709"/>
      <c r="AB525" s="709"/>
      <c r="AC525" s="709"/>
      <c r="AD525" s="709"/>
      <c r="AE525" s="709"/>
      <c r="AF525" s="709"/>
      <c r="AG525" s="709"/>
      <c r="AH525" s="709"/>
      <c r="AI525" s="1"/>
    </row>
    <row r="526" spans="1:38" ht="14.25" customHeight="1">
      <c r="B526" s="710" t="s">
        <v>477</v>
      </c>
      <c r="C526" s="710"/>
      <c r="D526" s="710"/>
      <c r="E526" s="710"/>
      <c r="F526" s="710"/>
      <c r="G526" s="710"/>
      <c r="H526" s="710"/>
      <c r="I526" s="710"/>
      <c r="J526" s="710"/>
      <c r="K526" s="710"/>
      <c r="L526" s="710"/>
      <c r="M526" s="710"/>
      <c r="N526" s="710"/>
      <c r="O526" s="710"/>
      <c r="P526" s="710"/>
      <c r="Q526" s="710"/>
      <c r="R526" s="710"/>
      <c r="S526" s="710"/>
      <c r="T526" s="710"/>
      <c r="U526" s="710"/>
      <c r="V526" s="710"/>
      <c r="W526" s="710"/>
      <c r="X526" s="710"/>
      <c r="Y526" s="710"/>
      <c r="Z526" s="710"/>
      <c r="AA526" s="710"/>
      <c r="AB526" s="710"/>
      <c r="AC526" s="710"/>
      <c r="AD526" s="710"/>
      <c r="AE526" s="710"/>
      <c r="AF526" s="710"/>
      <c r="AG526" s="710"/>
      <c r="AH526" s="710"/>
      <c r="AI526" s="1"/>
    </row>
    <row r="527" spans="1:38" ht="14.25" customHeight="1"/>
    <row r="528" spans="1:38" ht="14.25" customHeight="1">
      <c r="B528" s="710" t="s">
        <v>20</v>
      </c>
      <c r="C528" s="710"/>
      <c r="D528" s="710"/>
      <c r="E528" s="710"/>
      <c r="F528" s="710"/>
      <c r="G528" s="710"/>
      <c r="H528" s="710"/>
      <c r="I528" s="710"/>
      <c r="J528" s="710"/>
      <c r="K528" s="710"/>
      <c r="L528" s="710"/>
      <c r="M528" s="710"/>
      <c r="N528" s="710"/>
      <c r="O528" s="710"/>
      <c r="P528" s="710"/>
      <c r="Q528" s="710"/>
      <c r="R528" s="710"/>
      <c r="S528" s="710"/>
      <c r="T528" s="710"/>
      <c r="U528" s="710"/>
      <c r="V528" s="710"/>
      <c r="W528" s="710"/>
      <c r="X528" s="710"/>
      <c r="Y528" s="710"/>
      <c r="Z528" s="710"/>
      <c r="AA528" s="710"/>
      <c r="AB528" s="710"/>
      <c r="AC528" s="710"/>
      <c r="AD528" s="710"/>
      <c r="AE528" s="710"/>
      <c r="AF528" s="710"/>
      <c r="AG528" s="710"/>
      <c r="AH528" s="710"/>
      <c r="AI528" s="1"/>
    </row>
    <row r="529" spans="2:56" ht="14.25" customHeight="1">
      <c r="B529" s="710" t="s">
        <v>478</v>
      </c>
      <c r="C529" s="710"/>
      <c r="D529" s="710"/>
      <c r="E529" s="710"/>
      <c r="F529" s="710"/>
      <c r="G529" s="710"/>
      <c r="H529" s="710"/>
      <c r="I529" s="710"/>
      <c r="J529" s="710"/>
      <c r="K529" s="710"/>
      <c r="L529" s="710"/>
      <c r="M529" s="710"/>
      <c r="N529" s="710"/>
      <c r="O529" s="710"/>
      <c r="P529" s="710"/>
      <c r="Q529" s="710"/>
      <c r="R529" s="710"/>
      <c r="S529" s="710"/>
      <c r="T529" s="710"/>
      <c r="U529" s="710"/>
      <c r="V529" s="710"/>
      <c r="W529" s="710"/>
      <c r="X529" s="710"/>
      <c r="Y529" s="710"/>
      <c r="Z529" s="710"/>
      <c r="AA529" s="710"/>
      <c r="AB529" s="710"/>
      <c r="AC529" s="710"/>
      <c r="AD529" s="710"/>
      <c r="AE529" s="710"/>
      <c r="AF529" s="710"/>
      <c r="AG529" s="710"/>
      <c r="AH529" s="710"/>
      <c r="AI529" s="1"/>
    </row>
    <row r="530" spans="2:56" ht="14.25" customHeight="1">
      <c r="B530" s="1" t="s">
        <v>424</v>
      </c>
      <c r="G530" s="722" t="s">
        <v>725</v>
      </c>
      <c r="H530" s="722"/>
      <c r="I530" s="722"/>
      <c r="J530" s="711"/>
      <c r="K530" s="711"/>
      <c r="L530" s="711"/>
      <c r="M530" s="711"/>
      <c r="N530" s="711"/>
      <c r="O530" s="711"/>
      <c r="P530" s="711"/>
      <c r="Q530" s="711"/>
      <c r="R530" s="711"/>
      <c r="S530" s="711"/>
      <c r="T530" s="711"/>
      <c r="U530" s="711"/>
      <c r="V530" s="711"/>
      <c r="W530" s="711"/>
      <c r="X530" s="711"/>
      <c r="Y530" s="711"/>
      <c r="Z530" s="711"/>
      <c r="AA530" s="711"/>
      <c r="AB530" s="711"/>
      <c r="AC530" s="711"/>
      <c r="AD530" s="711"/>
      <c r="AE530" s="711"/>
      <c r="AF530" s="711"/>
      <c r="AG530" s="711"/>
      <c r="AH530" s="711"/>
      <c r="AI530" s="34"/>
    </row>
    <row r="531" spans="2:56" ht="14.25" customHeight="1">
      <c r="B531" s="1" t="s">
        <v>425</v>
      </c>
      <c r="G531" s="732"/>
      <c r="H531" s="732"/>
      <c r="I531" s="732"/>
      <c r="J531" s="732"/>
      <c r="K531" s="2" t="s">
        <v>21</v>
      </c>
    </row>
    <row r="532" spans="2:56" ht="14.25" customHeight="1">
      <c r="B532" s="710" t="s">
        <v>479</v>
      </c>
      <c r="C532" s="710"/>
      <c r="D532" s="710"/>
      <c r="E532" s="710"/>
      <c r="F532" s="710"/>
      <c r="G532" s="710"/>
      <c r="H532" s="710"/>
      <c r="I532" s="710"/>
      <c r="J532" s="710"/>
      <c r="K532" s="710"/>
      <c r="L532" s="710"/>
      <c r="M532" s="710"/>
      <c r="N532" s="710"/>
      <c r="O532" s="710"/>
      <c r="P532" s="710"/>
      <c r="Q532" s="710"/>
      <c r="R532" s="710"/>
      <c r="S532" s="710"/>
      <c r="T532" s="710"/>
      <c r="U532" s="710"/>
      <c r="V532" s="710"/>
      <c r="W532" s="710"/>
      <c r="X532" s="710"/>
      <c r="Y532" s="710"/>
      <c r="Z532" s="710"/>
      <c r="AA532" s="710"/>
      <c r="AB532" s="710"/>
      <c r="AC532" s="710"/>
      <c r="AD532" s="710"/>
      <c r="AE532" s="710"/>
      <c r="AF532" s="710"/>
      <c r="AG532" s="710"/>
      <c r="AH532" s="710"/>
      <c r="AI532" s="1"/>
    </row>
    <row r="533" spans="2:56" ht="14.25" customHeight="1">
      <c r="B533" s="710" t="s">
        <v>480</v>
      </c>
      <c r="C533" s="710"/>
      <c r="D533" s="710"/>
      <c r="E533" s="710"/>
      <c r="F533" s="710"/>
      <c r="G533" s="710"/>
      <c r="H533" s="710"/>
      <c r="I533" s="710"/>
      <c r="J533" s="710"/>
      <c r="K533" s="710"/>
      <c r="L533" s="710"/>
      <c r="M533" s="710"/>
      <c r="N533" s="710"/>
      <c r="O533" s="710"/>
      <c r="P533" s="710"/>
      <c r="Q533" s="710"/>
      <c r="R533" s="710"/>
      <c r="S533" s="710"/>
      <c r="T533" s="710"/>
      <c r="U533" s="710"/>
      <c r="V533" s="710"/>
      <c r="W533" s="710"/>
      <c r="X533" s="710"/>
      <c r="Y533" s="710"/>
      <c r="Z533" s="710"/>
      <c r="AA533" s="710"/>
      <c r="AB533" s="710"/>
      <c r="AC533" s="710"/>
      <c r="AD533" s="710"/>
      <c r="AE533" s="710"/>
      <c r="AF533" s="710"/>
      <c r="AG533" s="710"/>
      <c r="AH533" s="710"/>
      <c r="AI533" s="1"/>
    </row>
    <row r="534" spans="2:56" ht="14.25" customHeight="1">
      <c r="D534" s="710" t="s">
        <v>481</v>
      </c>
      <c r="E534" s="710"/>
      <c r="F534" s="710"/>
      <c r="G534" s="710"/>
      <c r="H534" s="710"/>
      <c r="I534" s="710"/>
      <c r="J534" s="710"/>
      <c r="K534" s="710"/>
      <c r="L534" s="710"/>
      <c r="M534" s="710"/>
      <c r="N534" s="710"/>
      <c r="O534" s="710"/>
      <c r="P534" s="710"/>
      <c r="Q534" s="710"/>
      <c r="R534" s="710"/>
      <c r="S534" s="710"/>
      <c r="T534" s="710"/>
      <c r="U534" s="710"/>
      <c r="V534" s="710"/>
      <c r="W534" s="710"/>
      <c r="X534" s="710"/>
      <c r="Y534" s="710"/>
      <c r="Z534" s="710"/>
      <c r="AA534" s="710"/>
      <c r="AB534" s="710"/>
      <c r="AC534" s="710"/>
      <c r="AD534" s="710"/>
      <c r="AE534" s="710"/>
      <c r="AF534" s="710"/>
      <c r="AG534" s="710"/>
      <c r="AH534" s="710"/>
    </row>
    <row r="535" spans="2:56" ht="14.25" customHeight="1">
      <c r="AJ535" s="2" t="s">
        <v>47</v>
      </c>
    </row>
    <row r="536" spans="2:56" ht="14.25" customHeight="1">
      <c r="B536" s="710" t="s">
        <v>19</v>
      </c>
      <c r="C536" s="710"/>
      <c r="D536" s="710"/>
      <c r="E536" s="710"/>
      <c r="F536" s="710"/>
      <c r="G536" s="710"/>
      <c r="H536" s="710"/>
      <c r="I536" s="710"/>
      <c r="J536" s="710"/>
      <c r="K536" s="710"/>
      <c r="L536" s="710"/>
      <c r="M536" s="710"/>
      <c r="N536" s="710"/>
      <c r="O536" s="710"/>
      <c r="P536" s="710"/>
      <c r="Q536" s="710"/>
      <c r="R536" s="710"/>
      <c r="S536" s="710"/>
      <c r="T536" s="710"/>
      <c r="U536" s="710"/>
      <c r="V536" s="710"/>
      <c r="W536" s="710"/>
      <c r="X536" s="710"/>
      <c r="Y536" s="710"/>
      <c r="Z536" s="710"/>
      <c r="AA536" s="710"/>
      <c r="AB536" s="710"/>
      <c r="AC536" s="710"/>
      <c r="AD536" s="710"/>
      <c r="AE536" s="710"/>
      <c r="AF536" s="710"/>
      <c r="AG536" s="710"/>
      <c r="AH536" s="710"/>
      <c r="AI536" s="1"/>
    </row>
    <row r="537" spans="2:56" ht="14.25" customHeight="1">
      <c r="B537" s="2" t="s">
        <v>482</v>
      </c>
      <c r="T537" s="1"/>
      <c r="U537" s="14" t="s">
        <v>460</v>
      </c>
      <c r="V537" s="14"/>
      <c r="W537" s="714">
        <v>10</v>
      </c>
      <c r="X537" s="714"/>
      <c r="Y537" s="14" t="s">
        <v>0</v>
      </c>
      <c r="Z537" s="261">
        <v>3</v>
      </c>
      <c r="AA537" s="14" t="s">
        <v>1</v>
      </c>
      <c r="AB537" s="714">
        <v>31</v>
      </c>
      <c r="AC537" s="714"/>
      <c r="AD537" s="2" t="s">
        <v>483</v>
      </c>
      <c r="AE537" s="5"/>
      <c r="AF537" s="5"/>
      <c r="AG537" s="5"/>
      <c r="AH537" s="5"/>
      <c r="AI537" s="5"/>
    </row>
    <row r="538" spans="2:56" ht="14.25" customHeight="1"/>
    <row r="539" spans="2:56" ht="14.25" customHeight="1">
      <c r="B539" s="2" t="s">
        <v>484</v>
      </c>
    </row>
    <row r="540" spans="2:56" ht="14.25" customHeight="1">
      <c r="B540" s="2" t="s">
        <v>485</v>
      </c>
      <c r="F540" s="714" t="str">
        <f>J519</f>
        <v>○○保全の会</v>
      </c>
      <c r="G540" s="714"/>
      <c r="H540" s="714"/>
      <c r="I540" s="714"/>
      <c r="J540" s="714"/>
      <c r="K540" s="714"/>
      <c r="L540" s="714"/>
      <c r="M540" s="714"/>
      <c r="N540" s="714"/>
      <c r="O540" s="714"/>
      <c r="P540" s="714"/>
      <c r="Q540" s="714"/>
      <c r="R540" s="2" t="s">
        <v>487</v>
      </c>
      <c r="BD540"/>
    </row>
    <row r="541" spans="2:56" ht="14.25" customHeight="1">
      <c r="C541" s="2" t="s">
        <v>486</v>
      </c>
      <c r="BD541"/>
    </row>
    <row r="542" spans="2:56" ht="14.25" customHeight="1">
      <c r="B542" s="2">
        <v>2</v>
      </c>
      <c r="C542" s="714" t="str">
        <f>F540</f>
        <v>○○保全の会</v>
      </c>
      <c r="D542" s="714"/>
      <c r="E542" s="714"/>
      <c r="F542" s="714"/>
      <c r="G542" s="714"/>
      <c r="H542" s="714"/>
      <c r="I542" s="714"/>
      <c r="J542" s="714"/>
      <c r="K542" s="714"/>
      <c r="L542" s="714"/>
      <c r="M542" s="714"/>
      <c r="N542" s="714"/>
      <c r="O542" s="2" t="s">
        <v>488</v>
      </c>
      <c r="AJ542" s="2" t="s">
        <v>45</v>
      </c>
    </row>
    <row r="543" spans="2:56" ht="14.25" customHeight="1">
      <c r="C543" s="2" t="s">
        <v>489</v>
      </c>
      <c r="AJ543" s="2" t="s">
        <v>46</v>
      </c>
    </row>
    <row r="544" spans="2:56" ht="14.25" customHeight="1">
      <c r="C544" s="2" t="s">
        <v>490</v>
      </c>
      <c r="AJ544" s="24"/>
      <c r="AK544" s="24"/>
      <c r="AL544" s="24"/>
      <c r="AM544" s="24"/>
      <c r="AN544" s="24"/>
      <c r="AO544" s="24"/>
      <c r="AP544" s="24"/>
      <c r="AQ544" s="24"/>
      <c r="AR544" s="24"/>
      <c r="AS544" s="24"/>
      <c r="AT544" s="24"/>
      <c r="AU544" s="24"/>
      <c r="AV544" s="24"/>
      <c r="AW544" s="24"/>
      <c r="AX544" s="24"/>
      <c r="AY544" s="24"/>
      <c r="AZ544" s="24"/>
      <c r="BA544" s="24"/>
      <c r="BB544" s="24"/>
      <c r="BC544" s="24"/>
    </row>
    <row r="545" spans="2:55" ht="14.25" customHeight="1">
      <c r="C545" s="2" t="s">
        <v>491</v>
      </c>
      <c r="AJ545" s="24"/>
      <c r="AK545" s="24"/>
      <c r="AL545" s="24"/>
      <c r="AM545" s="24"/>
      <c r="AN545" s="24"/>
      <c r="AO545" s="24"/>
      <c r="AP545" s="24"/>
      <c r="AQ545" s="24"/>
      <c r="AR545" s="24"/>
      <c r="AS545" s="24"/>
      <c r="AT545" s="24"/>
      <c r="AU545" s="24"/>
      <c r="AV545" s="24"/>
      <c r="AW545" s="24"/>
      <c r="AX545" s="24"/>
      <c r="AY545" s="24"/>
      <c r="AZ545" s="24"/>
      <c r="BA545" s="24"/>
      <c r="BB545" s="24"/>
      <c r="BC545" s="24"/>
    </row>
    <row r="546" spans="2:55" ht="14.25" customHeight="1">
      <c r="C546" s="2" t="s">
        <v>492</v>
      </c>
      <c r="AM546" s="713"/>
      <c r="AN546" s="713"/>
      <c r="AO546" s="713"/>
      <c r="AP546" s="713"/>
      <c r="AQ546" s="713"/>
      <c r="AR546" s="713"/>
      <c r="AS546" s="713"/>
      <c r="AT546" s="713"/>
      <c r="AU546" s="713"/>
      <c r="AV546" s="713"/>
      <c r="AW546" s="713"/>
      <c r="AX546" s="713"/>
      <c r="AY546" s="713"/>
    </row>
    <row r="547" spans="2:55" ht="14.25" customHeight="1">
      <c r="B547" s="2">
        <v>3</v>
      </c>
      <c r="C547" s="2" t="s">
        <v>495</v>
      </c>
      <c r="AM547" s="713"/>
      <c r="AN547" s="713"/>
      <c r="AO547" s="713"/>
      <c r="AP547" s="713"/>
      <c r="AQ547" s="713"/>
      <c r="AR547" s="713"/>
      <c r="AS547" s="713"/>
      <c r="AT547" s="713"/>
      <c r="AU547" s="713"/>
      <c r="AV547" s="713"/>
      <c r="AW547" s="713"/>
      <c r="AX547" s="713"/>
      <c r="AY547" s="713"/>
    </row>
    <row r="548" spans="2:55" ht="14.25" customHeight="1">
      <c r="C548" s="2" t="s">
        <v>496</v>
      </c>
    </row>
    <row r="549" spans="2:55" ht="14.25" customHeight="1"/>
    <row r="550" spans="2:55" ht="14.25" customHeight="1">
      <c r="B550" s="710" t="s">
        <v>22</v>
      </c>
      <c r="C550" s="710"/>
      <c r="D550" s="710"/>
      <c r="E550" s="710"/>
      <c r="F550" s="710"/>
      <c r="G550" s="710"/>
      <c r="H550" s="710"/>
      <c r="I550" s="710"/>
      <c r="J550" s="710"/>
      <c r="K550" s="710"/>
      <c r="L550" s="710"/>
      <c r="M550" s="710"/>
      <c r="N550" s="710"/>
      <c r="O550" s="710"/>
      <c r="P550" s="710"/>
      <c r="Q550" s="710"/>
      <c r="R550" s="710"/>
      <c r="S550" s="710"/>
      <c r="T550" s="710"/>
      <c r="U550" s="710"/>
      <c r="V550" s="710"/>
      <c r="W550" s="710"/>
      <c r="X550" s="710"/>
      <c r="Y550" s="710"/>
      <c r="Z550" s="710"/>
      <c r="AA550" s="710"/>
      <c r="AB550" s="710"/>
      <c r="AC550" s="710"/>
      <c r="AD550" s="710"/>
      <c r="AE550" s="710"/>
      <c r="AF550" s="710"/>
      <c r="AG550" s="710"/>
      <c r="AH550" s="710"/>
      <c r="AI550" s="1"/>
    </row>
    <row r="551" spans="2:55" ht="14.25" customHeight="1">
      <c r="B551" s="710" t="s">
        <v>493</v>
      </c>
      <c r="C551" s="710"/>
      <c r="D551" s="710"/>
      <c r="E551" s="710"/>
      <c r="F551" s="710"/>
      <c r="G551" s="710"/>
      <c r="H551" s="710"/>
      <c r="I551" s="710"/>
      <c r="J551" s="710"/>
      <c r="K551" s="710"/>
      <c r="L551" s="710"/>
      <c r="M551" s="710"/>
      <c r="N551" s="710"/>
      <c r="O551" s="710"/>
      <c r="P551" s="710"/>
      <c r="Q551" s="710"/>
      <c r="R551" s="710"/>
      <c r="S551" s="710"/>
      <c r="T551" s="710"/>
      <c r="U551" s="710"/>
      <c r="V551" s="710"/>
      <c r="W551" s="710"/>
      <c r="X551" s="710"/>
      <c r="Y551" s="710"/>
      <c r="Z551" s="710"/>
      <c r="AA551" s="710"/>
      <c r="AB551" s="710"/>
      <c r="AC551" s="710"/>
      <c r="AD551" s="710"/>
      <c r="AE551" s="710"/>
      <c r="AF551" s="710"/>
      <c r="AG551" s="710"/>
      <c r="AH551" s="710"/>
      <c r="AI551" s="1"/>
    </row>
    <row r="552" spans="2:55" ht="14.25" customHeight="1">
      <c r="B552" s="710" t="s">
        <v>494</v>
      </c>
      <c r="C552" s="710"/>
      <c r="D552" s="710"/>
      <c r="E552" s="710"/>
      <c r="F552" s="710"/>
      <c r="G552" s="710"/>
      <c r="H552" s="710"/>
      <c r="I552" s="710"/>
      <c r="J552" s="710"/>
      <c r="K552" s="710"/>
      <c r="L552" s="710"/>
      <c r="M552" s="710"/>
      <c r="N552" s="710"/>
      <c r="O552" s="710"/>
      <c r="P552" s="710"/>
      <c r="Q552" s="710"/>
      <c r="R552" s="710"/>
      <c r="S552" s="710"/>
      <c r="T552" s="710"/>
      <c r="U552" s="710"/>
      <c r="V552" s="710"/>
      <c r="W552" s="710"/>
      <c r="X552" s="710"/>
      <c r="Y552" s="710"/>
      <c r="Z552" s="710"/>
      <c r="AA552" s="710"/>
      <c r="AB552" s="710"/>
      <c r="AC552" s="710"/>
      <c r="AD552" s="710"/>
      <c r="AE552" s="710"/>
      <c r="AF552" s="710"/>
      <c r="AG552" s="710"/>
      <c r="AH552" s="710"/>
      <c r="AI552" s="1"/>
    </row>
    <row r="553" spans="2:55" ht="14.25" customHeight="1"/>
    <row r="554" spans="2:55" ht="14.25" customHeight="1">
      <c r="B554" s="710" t="s">
        <v>23</v>
      </c>
      <c r="C554" s="710"/>
      <c r="D554" s="710"/>
      <c r="E554" s="710"/>
      <c r="F554" s="710"/>
      <c r="G554" s="710"/>
      <c r="H554" s="710"/>
      <c r="I554" s="710"/>
      <c r="J554" s="710"/>
      <c r="K554" s="710"/>
      <c r="L554" s="710"/>
      <c r="M554" s="710"/>
      <c r="N554" s="710"/>
      <c r="O554" s="710"/>
      <c r="P554" s="710"/>
      <c r="Q554" s="710"/>
      <c r="R554" s="710"/>
      <c r="S554" s="710"/>
      <c r="T554" s="710"/>
      <c r="U554" s="710"/>
      <c r="V554" s="710"/>
      <c r="W554" s="710"/>
      <c r="X554" s="710"/>
      <c r="Y554" s="710"/>
      <c r="Z554" s="710"/>
      <c r="AA554" s="710"/>
      <c r="AB554" s="710"/>
      <c r="AC554" s="710"/>
      <c r="AD554" s="710"/>
      <c r="AE554" s="710"/>
      <c r="AF554" s="710"/>
      <c r="AG554" s="710"/>
      <c r="AH554" s="710"/>
      <c r="AI554" s="1"/>
    </row>
    <row r="555" spans="2:55" ht="14.25" customHeight="1">
      <c r="B555" s="1" t="s">
        <v>497</v>
      </c>
      <c r="C555" s="1"/>
      <c r="D555" s="1"/>
      <c r="E555" s="1"/>
      <c r="F555" s="1"/>
      <c r="G555" s="1"/>
      <c r="H555" s="1"/>
      <c r="I555" s="1"/>
      <c r="J555" s="1"/>
      <c r="K555" s="1"/>
      <c r="L555" s="1"/>
      <c r="M555" s="1"/>
      <c r="N555" s="1"/>
      <c r="O555" s="1"/>
      <c r="P555" s="1"/>
      <c r="Q555" s="1"/>
      <c r="R555" s="1"/>
      <c r="S555" s="1"/>
      <c r="T555" s="1"/>
      <c r="U555" s="1"/>
      <c r="V555" s="714" t="str">
        <f>C542</f>
        <v>○○保全の会</v>
      </c>
      <c r="W555" s="714"/>
      <c r="X555" s="714"/>
      <c r="Y555" s="714"/>
      <c r="Z555" s="714"/>
      <c r="AA555" s="714"/>
      <c r="AB555" s="714"/>
      <c r="AC555" s="714"/>
      <c r="AD555" s="714"/>
      <c r="AE555" s="714"/>
      <c r="AF555" s="714"/>
      <c r="AG555" s="714"/>
      <c r="AH555" s="1"/>
      <c r="AI555" s="1"/>
    </row>
    <row r="556" spans="2:55" ht="14.25" customHeight="1">
      <c r="B556" s="1"/>
      <c r="C556" s="710" t="s">
        <v>498</v>
      </c>
      <c r="D556" s="710"/>
      <c r="E556" s="710"/>
      <c r="F556" s="710"/>
      <c r="G556" s="710"/>
      <c r="H556" s="710"/>
      <c r="I556" s="710"/>
      <c r="J556" s="710"/>
      <c r="K556" s="710"/>
      <c r="L556" s="710"/>
      <c r="M556" s="710"/>
      <c r="N556" s="710"/>
      <c r="O556" s="710"/>
      <c r="P556" s="710"/>
      <c r="Q556" s="710"/>
      <c r="R556" s="710"/>
      <c r="S556" s="710"/>
      <c r="T556" s="710"/>
      <c r="U556" s="710"/>
      <c r="V556" s="710"/>
      <c r="W556" s="710"/>
      <c r="X556" s="710"/>
      <c r="Y556" s="710"/>
      <c r="Z556" s="710"/>
      <c r="AA556" s="710"/>
      <c r="AB556" s="710"/>
      <c r="AC556" s="710"/>
      <c r="AD556" s="710"/>
      <c r="AE556" s="710"/>
      <c r="AF556" s="710"/>
      <c r="AG556" s="710"/>
      <c r="AH556" s="1"/>
      <c r="AI556" s="1"/>
    </row>
    <row r="557" spans="2:55" ht="14.25" customHeight="1">
      <c r="B557" s="2" t="s">
        <v>499</v>
      </c>
      <c r="AA557" s="714" t="str">
        <f>V555</f>
        <v>○○保全の会</v>
      </c>
      <c r="AB557" s="714"/>
      <c r="AC557" s="714"/>
      <c r="AD557" s="714"/>
      <c r="AE557" s="714"/>
      <c r="AF557" s="714"/>
      <c r="AG557" s="714"/>
      <c r="AH557" s="714"/>
      <c r="AI557" s="1"/>
    </row>
    <row r="558" spans="2:55" ht="14.25" customHeight="1">
      <c r="B558" s="710" t="s">
        <v>500</v>
      </c>
      <c r="C558" s="710"/>
      <c r="D558" s="710"/>
      <c r="E558" s="710"/>
      <c r="F558" s="710"/>
      <c r="G558" s="710"/>
      <c r="H558" s="710"/>
      <c r="I558" s="710"/>
      <c r="J558" s="710"/>
      <c r="K558" s="710"/>
      <c r="L558" s="710"/>
      <c r="M558" s="710"/>
      <c r="N558" s="710"/>
      <c r="O558" s="710"/>
      <c r="P558" s="710"/>
      <c r="Q558" s="710"/>
      <c r="R558" s="710"/>
      <c r="S558" s="710"/>
      <c r="T558" s="710"/>
      <c r="U558" s="710"/>
      <c r="V558" s="710"/>
      <c r="W558" s="710"/>
      <c r="X558" s="710"/>
      <c r="Y558" s="710"/>
      <c r="Z558" s="710"/>
      <c r="AA558" s="710"/>
      <c r="AB558" s="710"/>
      <c r="AC558" s="710"/>
      <c r="AD558" s="710"/>
      <c r="AE558" s="710"/>
      <c r="AF558" s="710"/>
      <c r="AG558" s="710"/>
      <c r="AH558" s="710"/>
      <c r="AI558" s="1"/>
      <c r="AJ558" s="2" t="s">
        <v>26</v>
      </c>
    </row>
    <row r="559" spans="2:55" ht="14.25" customHeight="1"/>
    <row r="560" spans="2:55" ht="14.25" customHeight="1">
      <c r="B560" s="2" t="s">
        <v>502</v>
      </c>
      <c r="N560" s="714" t="str">
        <f>V555</f>
        <v>○○保全の会</v>
      </c>
      <c r="O560" s="714"/>
      <c r="P560" s="714"/>
      <c r="Q560" s="714"/>
      <c r="R560" s="714"/>
      <c r="S560" s="714"/>
      <c r="T560" s="714"/>
      <c r="U560" s="714"/>
      <c r="V560" s="714"/>
      <c r="W560" s="714"/>
      <c r="X560" s="714"/>
      <c r="Y560" s="714"/>
      <c r="Z560" s="714"/>
      <c r="AA560" s="714"/>
      <c r="AB560" s="2" t="s">
        <v>503</v>
      </c>
      <c r="AI560" s="1"/>
    </row>
    <row r="561" spans="1:38" ht="14.25" customHeight="1">
      <c r="B561" s="716" t="s">
        <v>501</v>
      </c>
      <c r="C561" s="716"/>
      <c r="D561" s="716"/>
      <c r="E561" s="716"/>
      <c r="F561" s="716"/>
      <c r="G561" s="716"/>
      <c r="H561" s="716"/>
      <c r="I561" s="716"/>
      <c r="J561" s="716"/>
      <c r="K561" s="716"/>
      <c r="L561" s="716"/>
      <c r="M561" s="716"/>
      <c r="N561" s="716"/>
      <c r="O561" s="716"/>
      <c r="P561" s="716"/>
      <c r="Q561" s="716"/>
      <c r="R561" s="716"/>
      <c r="S561" s="716"/>
      <c r="T561" s="716"/>
      <c r="U561" s="716"/>
      <c r="V561" s="716"/>
      <c r="W561" s="716"/>
      <c r="X561" s="716"/>
      <c r="Y561" s="716"/>
      <c r="Z561" s="716"/>
      <c r="AA561" s="716"/>
      <c r="AB561" s="716"/>
      <c r="AC561" s="716"/>
      <c r="AD561" s="716"/>
      <c r="AE561" s="716"/>
      <c r="AF561" s="716"/>
      <c r="AG561" s="716"/>
      <c r="AH561" s="716"/>
    </row>
    <row r="562" spans="1:38" ht="14.25" customHeight="1">
      <c r="B562" s="5"/>
      <c r="C562" s="5"/>
      <c r="D562" s="5"/>
      <c r="E562" s="5"/>
      <c r="F562" s="5"/>
      <c r="G562" s="5"/>
      <c r="H562" s="5"/>
      <c r="I562" s="5"/>
      <c r="J562" s="5"/>
      <c r="K562" s="5"/>
      <c r="L562" s="5"/>
      <c r="X562" s="712" t="s">
        <v>460</v>
      </c>
      <c r="Y562" s="712"/>
      <c r="Z562" s="712"/>
      <c r="AA562" s="712"/>
      <c r="AB562" s="2" t="s">
        <v>0</v>
      </c>
      <c r="AC562" s="712"/>
      <c r="AD562" s="712"/>
      <c r="AE562" s="2" t="s">
        <v>24</v>
      </c>
      <c r="AF562" s="712"/>
      <c r="AG562" s="712"/>
      <c r="AH562" s="2" t="s">
        <v>2</v>
      </c>
    </row>
    <row r="563" spans="1:38" ht="14.25" customHeight="1"/>
    <row r="564" spans="1:38" ht="14.25" customHeight="1">
      <c r="B564" s="715" t="s">
        <v>245</v>
      </c>
      <c r="C564" s="715"/>
      <c r="D564" s="715"/>
      <c r="E564" s="715"/>
      <c r="F564" s="709" t="str">
        <f>$J$6</f>
        <v>○○保全の会</v>
      </c>
      <c r="G564" s="709"/>
      <c r="H564" s="709"/>
      <c r="I564" s="709"/>
      <c r="J564" s="709"/>
      <c r="K564" s="709"/>
      <c r="L564" s="709"/>
      <c r="M564" s="709"/>
      <c r="N564" s="709"/>
      <c r="O564" s="709"/>
      <c r="P564" s="709"/>
      <c r="Q564" s="709"/>
      <c r="R564" s="709"/>
      <c r="S564" s="709"/>
      <c r="T564" s="709"/>
      <c r="U564" s="709"/>
    </row>
    <row r="565" spans="1:38" ht="14.25" customHeight="1">
      <c r="B565" s="715" t="s">
        <v>423</v>
      </c>
      <c r="C565" s="715"/>
      <c r="D565" s="715"/>
      <c r="E565" s="715"/>
      <c r="F565" s="730" t="s">
        <v>725</v>
      </c>
      <c r="G565" s="730"/>
      <c r="H565" s="730"/>
      <c r="I565" s="729" t="str">
        <f>I508</f>
        <v>○〇市〇〇町大字○○　○○番地、○○番地</v>
      </c>
      <c r="J565" s="729"/>
      <c r="K565" s="729"/>
      <c r="L565" s="729"/>
      <c r="M565" s="729"/>
      <c r="N565" s="729"/>
      <c r="O565" s="729"/>
      <c r="P565" s="729"/>
      <c r="Q565" s="729"/>
      <c r="R565" s="729"/>
      <c r="S565" s="729"/>
      <c r="T565" s="729"/>
      <c r="U565" s="729"/>
      <c r="V565" s="729"/>
      <c r="W565" s="729"/>
      <c r="X565" s="729"/>
      <c r="Y565" s="729"/>
      <c r="Z565" s="729"/>
      <c r="AA565" s="729"/>
      <c r="AB565" s="729"/>
      <c r="AC565" s="729"/>
      <c r="AD565" s="729"/>
      <c r="AE565" s="729"/>
      <c r="AF565" s="729"/>
      <c r="AG565" s="729"/>
    </row>
    <row r="566" spans="1:38" ht="14.25" customHeight="1">
      <c r="B566" s="715" t="s">
        <v>244</v>
      </c>
      <c r="C566" s="715"/>
      <c r="D566" s="715"/>
      <c r="E566" s="715"/>
      <c r="F566" s="729" t="str">
        <f>F509</f>
        <v>○○○○</v>
      </c>
      <c r="G566" s="729"/>
      <c r="H566" s="729"/>
      <c r="I566" s="729"/>
      <c r="J566" s="729"/>
      <c r="K566" s="729"/>
      <c r="L566" s="729"/>
      <c r="M566" s="729"/>
      <c r="N566" s="729"/>
      <c r="O566" s="729"/>
    </row>
    <row r="567" spans="1:38" ht="14.25" customHeight="1">
      <c r="B567" s="25"/>
      <c r="C567" s="25"/>
      <c r="D567" s="25"/>
      <c r="E567" s="25"/>
    </row>
    <row r="568" spans="1:38" ht="14.25" customHeight="1">
      <c r="B568" s="24" t="s">
        <v>25</v>
      </c>
      <c r="C568" s="24"/>
      <c r="D568" s="24"/>
      <c r="E568" s="24"/>
    </row>
    <row r="569" spans="1:38" ht="14.25" customHeight="1">
      <c r="B569" s="715" t="s">
        <v>423</v>
      </c>
      <c r="C569" s="715"/>
      <c r="D569" s="715"/>
      <c r="E569" s="715"/>
      <c r="F569" s="731"/>
      <c r="G569" s="731"/>
      <c r="H569" s="731"/>
      <c r="I569" s="731"/>
      <c r="J569" s="731"/>
      <c r="K569" s="731"/>
      <c r="L569" s="731"/>
      <c r="M569" s="731"/>
      <c r="N569" s="731"/>
      <c r="O569" s="731"/>
      <c r="P569" s="731"/>
      <c r="Q569" s="731"/>
      <c r="R569" s="731"/>
      <c r="S569" s="731"/>
      <c r="T569" s="731"/>
      <c r="U569" s="731"/>
      <c r="V569" s="731"/>
      <c r="W569" s="731"/>
      <c r="X569" s="731"/>
      <c r="Y569" s="731"/>
      <c r="Z569" s="731"/>
      <c r="AA569" s="731"/>
      <c r="AB569" s="731"/>
      <c r="AC569" s="731"/>
      <c r="AD569" s="731"/>
      <c r="AE569" s="731"/>
      <c r="AF569" s="731"/>
      <c r="AG569" s="731"/>
    </row>
    <row r="570" spans="1:38" ht="14.25" customHeight="1">
      <c r="B570" s="715" t="s">
        <v>422</v>
      </c>
      <c r="C570" s="715"/>
      <c r="D570" s="715"/>
      <c r="E570" s="715"/>
      <c r="F570" s="727"/>
      <c r="G570" s="727"/>
      <c r="H570" s="727"/>
      <c r="I570" s="727"/>
      <c r="J570" s="727"/>
      <c r="K570" s="727"/>
      <c r="L570" s="727"/>
      <c r="M570" s="727"/>
      <c r="N570" s="727"/>
      <c r="O570" s="727"/>
    </row>
    <row r="571" spans="1:38" ht="14.25" customHeight="1">
      <c r="A571"/>
      <c r="B571" s="35" t="s">
        <v>473</v>
      </c>
      <c r="C571" s="24"/>
      <c r="D571" s="24"/>
      <c r="E571" s="24"/>
      <c r="F571" s="24"/>
      <c r="G571" s="24"/>
      <c r="H571" s="24"/>
      <c r="I571" s="24"/>
      <c r="J571" s="24"/>
      <c r="K571" s="24"/>
      <c r="L571" s="24"/>
      <c r="M571" s="24"/>
      <c r="N571" s="24"/>
      <c r="O571" s="24"/>
      <c r="P571" s="24"/>
      <c r="Q571" s="24"/>
      <c r="R571" s="24"/>
      <c r="S571" s="24"/>
      <c r="T571" s="24"/>
      <c r="U571" s="24"/>
      <c r="V571" s="24"/>
      <c r="W571" s="24"/>
      <c r="X571" s="24"/>
      <c r="Y571" s="24"/>
      <c r="Z571" s="24"/>
      <c r="AA571" s="24"/>
      <c r="AB571" s="24"/>
      <c r="AC571" s="24"/>
      <c r="AD571" s="24"/>
      <c r="AE571" s="24"/>
      <c r="AF571" s="24"/>
      <c r="AG571" s="24"/>
      <c r="AH571" s="24"/>
      <c r="AI571" s="24"/>
    </row>
    <row r="572" spans="1:38" ht="14.25" customHeight="1">
      <c r="A572"/>
      <c r="B572" s="35"/>
      <c r="C572" s="24"/>
      <c r="D572" s="24"/>
      <c r="E572" s="24"/>
      <c r="F572" s="24"/>
      <c r="G572" s="24"/>
      <c r="H572" s="24"/>
      <c r="I572" s="24"/>
      <c r="J572" s="24"/>
      <c r="K572" s="24"/>
      <c r="L572" s="24"/>
      <c r="M572" s="24"/>
      <c r="N572" s="24"/>
      <c r="O572" s="24"/>
      <c r="P572" s="24"/>
      <c r="Q572" s="24"/>
      <c r="R572" s="24"/>
      <c r="S572" s="24"/>
      <c r="T572" s="24"/>
      <c r="U572" s="24"/>
      <c r="V572" s="24"/>
      <c r="W572" s="24"/>
      <c r="X572" s="24"/>
      <c r="Y572" s="24"/>
      <c r="Z572" s="24"/>
      <c r="AA572" s="24"/>
      <c r="AB572" s="24"/>
      <c r="AC572" s="24"/>
      <c r="AD572" s="24"/>
      <c r="AE572" s="24"/>
      <c r="AF572" s="24"/>
      <c r="AG572" s="24"/>
      <c r="AH572" s="24"/>
      <c r="AI572" s="24"/>
    </row>
    <row r="573" spans="1:38" ht="14.25" customHeight="1">
      <c r="B573" s="712" t="s">
        <v>472</v>
      </c>
      <c r="C573" s="712"/>
      <c r="D573" s="712"/>
      <c r="E573" s="712"/>
      <c r="F573" s="712"/>
      <c r="G573" s="712"/>
      <c r="H573" s="712"/>
      <c r="I573" s="712"/>
      <c r="J573" s="712"/>
      <c r="K573" s="712"/>
      <c r="L573" s="712"/>
      <c r="M573" s="712"/>
      <c r="N573" s="712"/>
      <c r="O573" s="712"/>
      <c r="P573" s="712"/>
      <c r="Q573" s="712"/>
      <c r="R573" s="712"/>
      <c r="S573" s="712"/>
      <c r="T573" s="712"/>
      <c r="U573" s="712"/>
      <c r="V573" s="712"/>
      <c r="W573" s="712"/>
      <c r="X573" s="712"/>
      <c r="Y573" s="712"/>
      <c r="Z573" s="712"/>
      <c r="AA573" s="712"/>
      <c r="AB573" s="712"/>
      <c r="AC573" s="712"/>
      <c r="AD573" s="712"/>
      <c r="AE573" s="712"/>
      <c r="AF573" s="712"/>
      <c r="AG573" s="712"/>
      <c r="AH573" s="712"/>
      <c r="AI573" s="14"/>
    </row>
    <row r="574" spans="1:38" ht="14.25" customHeight="1"/>
    <row r="575" spans="1:38" ht="14.25" customHeight="1">
      <c r="B575" s="710" t="s">
        <v>474</v>
      </c>
      <c r="C575" s="710"/>
      <c r="D575" s="710"/>
      <c r="E575" s="710"/>
      <c r="F575" s="710"/>
      <c r="G575" s="710"/>
      <c r="H575" s="710"/>
      <c r="I575" s="710"/>
      <c r="J575" s="710"/>
      <c r="K575" s="710"/>
      <c r="L575" s="710"/>
      <c r="M575" s="710"/>
      <c r="N575" s="710"/>
      <c r="O575" s="710"/>
      <c r="P575" s="710"/>
      <c r="Q575" s="710"/>
      <c r="R575" s="710"/>
      <c r="S575" s="710"/>
      <c r="T575" s="710"/>
      <c r="U575" s="710"/>
      <c r="V575" s="710"/>
      <c r="W575" s="710"/>
      <c r="X575" s="710"/>
      <c r="Y575" s="710"/>
      <c r="Z575" s="710"/>
      <c r="AA575" s="710"/>
      <c r="AB575" s="710"/>
      <c r="AC575" s="710"/>
      <c r="AD575" s="710"/>
      <c r="AE575" s="710"/>
      <c r="AF575" s="710"/>
      <c r="AG575" s="710"/>
      <c r="AH575" s="710"/>
      <c r="AI575" s="1"/>
    </row>
    <row r="576" spans="1:38" ht="14.25" customHeight="1">
      <c r="B576" s="1" t="s">
        <v>426</v>
      </c>
      <c r="C576" s="1"/>
      <c r="D576" s="1"/>
      <c r="E576" s="1"/>
      <c r="F576" s="1"/>
      <c r="G576" s="1"/>
      <c r="H576" s="1"/>
      <c r="I576" s="1"/>
      <c r="J576" s="721" t="str">
        <f>J519</f>
        <v>○○保全の会</v>
      </c>
      <c r="K576" s="721"/>
      <c r="L576" s="721"/>
      <c r="M576" s="721"/>
      <c r="N576" s="721"/>
      <c r="O576" s="721"/>
      <c r="P576" s="721"/>
      <c r="Q576" s="721"/>
      <c r="R576" s="721"/>
      <c r="S576" s="721"/>
      <c r="T576" s="721"/>
      <c r="U576" s="721"/>
      <c r="V576" s="721"/>
      <c r="W576" s="710" t="s">
        <v>15</v>
      </c>
      <c r="X576" s="710"/>
      <c r="Y576" s="710"/>
      <c r="Z576" s="710"/>
      <c r="AA576" s="710"/>
      <c r="AB576" s="710"/>
      <c r="AC576" s="710"/>
      <c r="AD576" s="710"/>
      <c r="AE576" s="710"/>
      <c r="AF576" s="710"/>
      <c r="AG576" s="710"/>
      <c r="AH576" s="710"/>
      <c r="AI576" s="1"/>
      <c r="AL576" s="2" t="s">
        <v>235</v>
      </c>
    </row>
    <row r="577" spans="2:36" ht="14.25" customHeight="1">
      <c r="B577" s="2" t="s">
        <v>16</v>
      </c>
    </row>
    <row r="578" spans="2:36" ht="14.25" customHeight="1">
      <c r="B578" s="712" t="s">
        <v>17</v>
      </c>
      <c r="C578" s="712"/>
      <c r="D578" s="712"/>
      <c r="E578" s="712"/>
      <c r="F578" s="712"/>
      <c r="G578" s="712"/>
      <c r="H578" s="712"/>
      <c r="I578" s="712"/>
      <c r="J578" s="712"/>
      <c r="K578" s="712"/>
      <c r="L578" s="712"/>
      <c r="M578" s="712"/>
      <c r="N578" s="712"/>
      <c r="O578" s="712"/>
      <c r="P578" s="712"/>
      <c r="Q578" s="712"/>
      <c r="R578" s="712"/>
      <c r="S578" s="712"/>
      <c r="T578" s="712"/>
      <c r="U578" s="712"/>
      <c r="V578" s="712"/>
      <c r="W578" s="712"/>
      <c r="X578" s="712"/>
      <c r="Y578" s="712"/>
      <c r="Z578" s="712"/>
      <c r="AA578" s="712"/>
      <c r="AB578" s="712"/>
      <c r="AC578" s="712"/>
      <c r="AD578" s="712"/>
      <c r="AE578" s="712"/>
      <c r="AF578" s="712"/>
      <c r="AG578" s="712"/>
    </row>
    <row r="579" spans="2:36" ht="14.25" customHeight="1"/>
    <row r="580" spans="2:36" ht="14.25" customHeight="1">
      <c r="B580" s="710" t="s">
        <v>18</v>
      </c>
      <c r="C580" s="710"/>
      <c r="D580" s="710"/>
      <c r="E580" s="710"/>
      <c r="F580" s="710"/>
      <c r="G580" s="710"/>
      <c r="H580" s="710"/>
      <c r="I580" s="710"/>
      <c r="J580" s="710"/>
      <c r="K580" s="710"/>
      <c r="L580" s="710"/>
      <c r="M580" s="710"/>
      <c r="N580" s="710"/>
      <c r="O580" s="710"/>
      <c r="P580" s="710"/>
      <c r="Q580" s="710"/>
      <c r="R580" s="710"/>
      <c r="S580" s="710"/>
      <c r="T580" s="710"/>
      <c r="U580" s="710"/>
      <c r="V580" s="710"/>
      <c r="W580" s="710"/>
      <c r="X580" s="710"/>
      <c r="Y580" s="710"/>
      <c r="Z580" s="710"/>
      <c r="AA580" s="710"/>
      <c r="AB580" s="710"/>
      <c r="AC580" s="710"/>
      <c r="AD580" s="710"/>
      <c r="AE580" s="710"/>
      <c r="AF580" s="710"/>
      <c r="AG580" s="710"/>
      <c r="AH580" s="710"/>
      <c r="AI580" s="1"/>
    </row>
    <row r="581" spans="2:36" ht="14.25" customHeight="1">
      <c r="B581" s="2" t="s">
        <v>475</v>
      </c>
    </row>
    <row r="582" spans="2:36" ht="14.25" customHeight="1">
      <c r="B582" s="712" t="s">
        <v>476</v>
      </c>
      <c r="C582" s="712"/>
      <c r="D582" s="712"/>
      <c r="E582" s="712"/>
      <c r="F582" s="712"/>
      <c r="G582" s="712"/>
      <c r="H582" s="712"/>
      <c r="I582" s="712"/>
      <c r="J582" s="712"/>
      <c r="K582" s="712"/>
      <c r="L582" s="712"/>
      <c r="M582" s="712"/>
      <c r="N582" s="712"/>
      <c r="O582" s="712"/>
      <c r="P582" s="712"/>
      <c r="Q582" s="712"/>
      <c r="R582" s="709" t="str">
        <f>J576</f>
        <v>○○保全の会</v>
      </c>
      <c r="S582" s="709"/>
      <c r="T582" s="709"/>
      <c r="U582" s="709"/>
      <c r="V582" s="709"/>
      <c r="W582" s="709"/>
      <c r="X582" s="709"/>
      <c r="Y582" s="709"/>
      <c r="Z582" s="709"/>
      <c r="AA582" s="709"/>
      <c r="AB582" s="709"/>
      <c r="AC582" s="709"/>
      <c r="AD582" s="709"/>
      <c r="AE582" s="709"/>
      <c r="AF582" s="709"/>
      <c r="AG582" s="709"/>
      <c r="AH582" s="709"/>
      <c r="AI582" s="1"/>
    </row>
    <row r="583" spans="2:36" ht="14.25" customHeight="1">
      <c r="B583" s="710" t="s">
        <v>477</v>
      </c>
      <c r="C583" s="710"/>
      <c r="D583" s="710"/>
      <c r="E583" s="710"/>
      <c r="F583" s="710"/>
      <c r="G583" s="710"/>
      <c r="H583" s="710"/>
      <c r="I583" s="710"/>
      <c r="J583" s="710"/>
      <c r="K583" s="710"/>
      <c r="L583" s="710"/>
      <c r="M583" s="710"/>
      <c r="N583" s="710"/>
      <c r="O583" s="710"/>
      <c r="P583" s="710"/>
      <c r="Q583" s="710"/>
      <c r="R583" s="710"/>
      <c r="S583" s="710"/>
      <c r="T583" s="710"/>
      <c r="U583" s="710"/>
      <c r="V583" s="710"/>
      <c r="W583" s="710"/>
      <c r="X583" s="710"/>
      <c r="Y583" s="710"/>
      <c r="Z583" s="710"/>
      <c r="AA583" s="710"/>
      <c r="AB583" s="710"/>
      <c r="AC583" s="710"/>
      <c r="AD583" s="710"/>
      <c r="AE583" s="710"/>
      <c r="AF583" s="710"/>
      <c r="AG583" s="710"/>
      <c r="AH583" s="710"/>
      <c r="AI583" s="1"/>
    </row>
    <row r="584" spans="2:36" ht="14.25" customHeight="1"/>
    <row r="585" spans="2:36" ht="14.25" customHeight="1">
      <c r="B585" s="710" t="s">
        <v>20</v>
      </c>
      <c r="C585" s="710"/>
      <c r="D585" s="710"/>
      <c r="E585" s="710"/>
      <c r="F585" s="710"/>
      <c r="G585" s="710"/>
      <c r="H585" s="710"/>
      <c r="I585" s="710"/>
      <c r="J585" s="710"/>
      <c r="K585" s="710"/>
      <c r="L585" s="710"/>
      <c r="M585" s="710"/>
      <c r="N585" s="710"/>
      <c r="O585" s="710"/>
      <c r="P585" s="710"/>
      <c r="Q585" s="710"/>
      <c r="R585" s="710"/>
      <c r="S585" s="710"/>
      <c r="T585" s="710"/>
      <c r="U585" s="710"/>
      <c r="V585" s="710"/>
      <c r="W585" s="710"/>
      <c r="X585" s="710"/>
      <c r="Y585" s="710"/>
      <c r="Z585" s="710"/>
      <c r="AA585" s="710"/>
      <c r="AB585" s="710"/>
      <c r="AC585" s="710"/>
      <c r="AD585" s="710"/>
      <c r="AE585" s="710"/>
      <c r="AF585" s="710"/>
      <c r="AG585" s="710"/>
      <c r="AH585" s="710"/>
      <c r="AI585" s="1"/>
    </row>
    <row r="586" spans="2:36" ht="14.25" customHeight="1">
      <c r="B586" s="710" t="s">
        <v>478</v>
      </c>
      <c r="C586" s="710"/>
      <c r="D586" s="710"/>
      <c r="E586" s="710"/>
      <c r="F586" s="710"/>
      <c r="G586" s="710"/>
      <c r="H586" s="710"/>
      <c r="I586" s="710"/>
      <c r="J586" s="710"/>
      <c r="K586" s="710"/>
      <c r="L586" s="710"/>
      <c r="M586" s="710"/>
      <c r="N586" s="710"/>
      <c r="O586" s="710"/>
      <c r="P586" s="710"/>
      <c r="Q586" s="710"/>
      <c r="R586" s="710"/>
      <c r="S586" s="710"/>
      <c r="T586" s="710"/>
      <c r="U586" s="710"/>
      <c r="V586" s="710"/>
      <c r="W586" s="710"/>
      <c r="X586" s="710"/>
      <c r="Y586" s="710"/>
      <c r="Z586" s="710"/>
      <c r="AA586" s="710"/>
      <c r="AB586" s="710"/>
      <c r="AC586" s="710"/>
      <c r="AD586" s="710"/>
      <c r="AE586" s="710"/>
      <c r="AF586" s="710"/>
      <c r="AG586" s="710"/>
      <c r="AH586" s="710"/>
      <c r="AI586" s="1"/>
    </row>
    <row r="587" spans="2:36" ht="14.25" customHeight="1">
      <c r="B587" s="1" t="s">
        <v>424</v>
      </c>
      <c r="G587" s="722" t="s">
        <v>725</v>
      </c>
      <c r="H587" s="722"/>
      <c r="I587" s="722"/>
      <c r="J587" s="711"/>
      <c r="K587" s="711"/>
      <c r="L587" s="711"/>
      <c r="M587" s="711"/>
      <c r="N587" s="711"/>
      <c r="O587" s="711"/>
      <c r="P587" s="711"/>
      <c r="Q587" s="711"/>
      <c r="R587" s="711"/>
      <c r="S587" s="711"/>
      <c r="T587" s="711"/>
      <c r="U587" s="711"/>
      <c r="V587" s="711"/>
      <c r="W587" s="711"/>
      <c r="X587" s="711"/>
      <c r="Y587" s="711"/>
      <c r="Z587" s="711"/>
      <c r="AA587" s="711"/>
      <c r="AB587" s="711"/>
      <c r="AC587" s="711"/>
      <c r="AD587" s="711"/>
      <c r="AE587" s="711"/>
      <c r="AF587" s="711"/>
      <c r="AG587" s="711"/>
      <c r="AH587" s="711"/>
      <c r="AI587" s="34"/>
    </row>
    <row r="588" spans="2:36" ht="14.25" customHeight="1">
      <c r="B588" s="1" t="s">
        <v>425</v>
      </c>
      <c r="G588" s="732"/>
      <c r="H588" s="732"/>
      <c r="I588" s="732"/>
      <c r="J588" s="732"/>
      <c r="K588" s="2" t="s">
        <v>21</v>
      </c>
    </row>
    <row r="589" spans="2:36" ht="14.25" customHeight="1">
      <c r="B589" s="710" t="s">
        <v>479</v>
      </c>
      <c r="C589" s="710"/>
      <c r="D589" s="710"/>
      <c r="E589" s="710"/>
      <c r="F589" s="710"/>
      <c r="G589" s="710"/>
      <c r="H589" s="710"/>
      <c r="I589" s="710"/>
      <c r="J589" s="710"/>
      <c r="K589" s="710"/>
      <c r="L589" s="710"/>
      <c r="M589" s="710"/>
      <c r="N589" s="710"/>
      <c r="O589" s="710"/>
      <c r="P589" s="710"/>
      <c r="Q589" s="710"/>
      <c r="R589" s="710"/>
      <c r="S589" s="710"/>
      <c r="T589" s="710"/>
      <c r="U589" s="710"/>
      <c r="V589" s="710"/>
      <c r="W589" s="710"/>
      <c r="X589" s="710"/>
      <c r="Y589" s="710"/>
      <c r="Z589" s="710"/>
      <c r="AA589" s="710"/>
      <c r="AB589" s="710"/>
      <c r="AC589" s="710"/>
      <c r="AD589" s="710"/>
      <c r="AE589" s="710"/>
      <c r="AF589" s="710"/>
      <c r="AG589" s="710"/>
      <c r="AH589" s="710"/>
      <c r="AI589" s="1"/>
    </row>
    <row r="590" spans="2:36" ht="14.25" customHeight="1">
      <c r="B590" s="710" t="s">
        <v>480</v>
      </c>
      <c r="C590" s="710"/>
      <c r="D590" s="710"/>
      <c r="E590" s="710"/>
      <c r="F590" s="710"/>
      <c r="G590" s="710"/>
      <c r="H590" s="710"/>
      <c r="I590" s="710"/>
      <c r="J590" s="710"/>
      <c r="K590" s="710"/>
      <c r="L590" s="710"/>
      <c r="M590" s="710"/>
      <c r="N590" s="710"/>
      <c r="O590" s="710"/>
      <c r="P590" s="710"/>
      <c r="Q590" s="710"/>
      <c r="R590" s="710"/>
      <c r="S590" s="710"/>
      <c r="T590" s="710"/>
      <c r="U590" s="710"/>
      <c r="V590" s="710"/>
      <c r="W590" s="710"/>
      <c r="X590" s="710"/>
      <c r="Y590" s="710"/>
      <c r="Z590" s="710"/>
      <c r="AA590" s="710"/>
      <c r="AB590" s="710"/>
      <c r="AC590" s="710"/>
      <c r="AD590" s="710"/>
      <c r="AE590" s="710"/>
      <c r="AF590" s="710"/>
      <c r="AG590" s="710"/>
      <c r="AH590" s="710"/>
      <c r="AI590" s="1"/>
    </row>
    <row r="591" spans="2:36" ht="14.25" customHeight="1">
      <c r="D591" s="710" t="s">
        <v>481</v>
      </c>
      <c r="E591" s="710"/>
      <c r="F591" s="710"/>
      <c r="G591" s="710"/>
      <c r="H591" s="710"/>
      <c r="I591" s="710"/>
      <c r="J591" s="710"/>
      <c r="K591" s="710"/>
      <c r="L591" s="710"/>
      <c r="M591" s="710"/>
      <c r="N591" s="710"/>
      <c r="O591" s="710"/>
      <c r="P591" s="710"/>
      <c r="Q591" s="710"/>
      <c r="R591" s="710"/>
      <c r="S591" s="710"/>
      <c r="T591" s="710"/>
      <c r="U591" s="710"/>
      <c r="V591" s="710"/>
      <c r="W591" s="710"/>
      <c r="X591" s="710"/>
      <c r="Y591" s="710"/>
      <c r="Z591" s="710"/>
      <c r="AA591" s="710"/>
      <c r="AB591" s="710"/>
      <c r="AC591" s="710"/>
      <c r="AD591" s="710"/>
      <c r="AE591" s="710"/>
      <c r="AF591" s="710"/>
      <c r="AG591" s="710"/>
      <c r="AH591" s="710"/>
    </row>
    <row r="592" spans="2:36" ht="14.25" customHeight="1">
      <c r="AJ592" s="2" t="s">
        <v>47</v>
      </c>
    </row>
    <row r="593" spans="2:55" ht="14.25" customHeight="1">
      <c r="B593" s="710" t="s">
        <v>19</v>
      </c>
      <c r="C593" s="710"/>
      <c r="D593" s="710"/>
      <c r="E593" s="710"/>
      <c r="F593" s="710"/>
      <c r="G593" s="710"/>
      <c r="H593" s="710"/>
      <c r="I593" s="710"/>
      <c r="J593" s="710"/>
      <c r="K593" s="710"/>
      <c r="L593" s="710"/>
      <c r="M593" s="710"/>
      <c r="N593" s="710"/>
      <c r="O593" s="710"/>
      <c r="P593" s="710"/>
      <c r="Q593" s="710"/>
      <c r="R593" s="710"/>
      <c r="S593" s="710"/>
      <c r="T593" s="710"/>
      <c r="U593" s="710"/>
      <c r="V593" s="710"/>
      <c r="W593" s="710"/>
      <c r="X593" s="710"/>
      <c r="Y593" s="710"/>
      <c r="Z593" s="710"/>
      <c r="AA593" s="710"/>
      <c r="AB593" s="710"/>
      <c r="AC593" s="710"/>
      <c r="AD593" s="710"/>
      <c r="AE593" s="710"/>
      <c r="AF593" s="710"/>
      <c r="AG593" s="710"/>
      <c r="AH593" s="710"/>
      <c r="AI593" s="1"/>
    </row>
    <row r="594" spans="2:55" ht="14.25" customHeight="1">
      <c r="B594" s="2" t="s">
        <v>482</v>
      </c>
      <c r="T594" s="1"/>
      <c r="U594" s="14" t="s">
        <v>460</v>
      </c>
      <c r="V594" s="14"/>
      <c r="W594" s="714">
        <v>10</v>
      </c>
      <c r="X594" s="714"/>
      <c r="Y594" s="14" t="s">
        <v>0</v>
      </c>
      <c r="Z594" s="261">
        <v>3</v>
      </c>
      <c r="AA594" s="14" t="s">
        <v>1</v>
      </c>
      <c r="AB594" s="714">
        <v>31</v>
      </c>
      <c r="AC594" s="714"/>
      <c r="AD594" s="2" t="s">
        <v>483</v>
      </c>
      <c r="AE594" s="5"/>
      <c r="AF594" s="5"/>
      <c r="AG594" s="5"/>
      <c r="AH594" s="5"/>
      <c r="AI594" s="5"/>
    </row>
    <row r="595" spans="2:55" ht="14.25" customHeight="1"/>
    <row r="596" spans="2:55" ht="14.25" customHeight="1">
      <c r="B596" s="2" t="s">
        <v>484</v>
      </c>
    </row>
    <row r="597" spans="2:55" ht="14.25" customHeight="1">
      <c r="B597" s="2" t="s">
        <v>485</v>
      </c>
      <c r="F597" s="714" t="str">
        <f>J576</f>
        <v>○○保全の会</v>
      </c>
      <c r="G597" s="714"/>
      <c r="H597" s="714"/>
      <c r="I597" s="714"/>
      <c r="J597" s="714"/>
      <c r="K597" s="714"/>
      <c r="L597" s="714"/>
      <c r="M597" s="714"/>
      <c r="N597" s="714"/>
      <c r="O597" s="714"/>
      <c r="P597" s="714"/>
      <c r="Q597" s="714"/>
      <c r="R597" s="2" t="s">
        <v>487</v>
      </c>
    </row>
    <row r="598" spans="2:55" ht="14.25" customHeight="1">
      <c r="C598" s="2" t="s">
        <v>486</v>
      </c>
    </row>
    <row r="599" spans="2:55" ht="14.25" customHeight="1">
      <c r="B599" s="2">
        <v>2</v>
      </c>
      <c r="C599" s="714" t="str">
        <f>F597</f>
        <v>○○保全の会</v>
      </c>
      <c r="D599" s="714"/>
      <c r="E599" s="714"/>
      <c r="F599" s="714"/>
      <c r="G599" s="714"/>
      <c r="H599" s="714"/>
      <c r="I599" s="714"/>
      <c r="J599" s="714"/>
      <c r="K599" s="714"/>
      <c r="L599" s="714"/>
      <c r="M599" s="714"/>
      <c r="N599" s="714"/>
      <c r="O599" s="2" t="s">
        <v>488</v>
      </c>
      <c r="AJ599" s="2" t="s">
        <v>45</v>
      </c>
    </row>
    <row r="600" spans="2:55" ht="14.25" customHeight="1">
      <c r="C600" s="2" t="s">
        <v>489</v>
      </c>
      <c r="AJ600" s="2" t="s">
        <v>46</v>
      </c>
    </row>
    <row r="601" spans="2:55" ht="14.25" customHeight="1">
      <c r="C601" s="2" t="s">
        <v>490</v>
      </c>
      <c r="AJ601" s="24"/>
      <c r="AK601" s="24"/>
      <c r="AL601" s="24"/>
      <c r="AM601" s="24"/>
      <c r="AN601" s="24"/>
      <c r="AO601" s="24"/>
      <c r="AP601" s="24"/>
      <c r="AQ601" s="24"/>
      <c r="AR601" s="24"/>
      <c r="AS601" s="24"/>
      <c r="AT601" s="24"/>
      <c r="AU601" s="24"/>
      <c r="AV601" s="24"/>
      <c r="AW601" s="24"/>
      <c r="AX601" s="24"/>
      <c r="AY601" s="24"/>
      <c r="AZ601" s="24"/>
      <c r="BA601" s="24"/>
      <c r="BB601" s="24"/>
      <c r="BC601" s="24"/>
    </row>
    <row r="602" spans="2:55" ht="14.25" customHeight="1">
      <c r="C602" s="2" t="s">
        <v>491</v>
      </c>
      <c r="AJ602" s="24"/>
      <c r="AK602" s="24"/>
      <c r="AL602" s="24"/>
      <c r="AM602" s="24"/>
      <c r="AN602" s="24"/>
      <c r="AO602" s="24"/>
      <c r="AP602" s="24"/>
      <c r="AQ602" s="24"/>
      <c r="AR602" s="24"/>
      <c r="AS602" s="24"/>
      <c r="AT602" s="24"/>
      <c r="AU602" s="24"/>
      <c r="AV602" s="24"/>
      <c r="AW602" s="24"/>
      <c r="AX602" s="24"/>
      <c r="AY602" s="24"/>
      <c r="AZ602" s="24"/>
      <c r="BA602" s="24"/>
      <c r="BB602" s="24"/>
      <c r="BC602" s="24"/>
    </row>
    <row r="603" spans="2:55" ht="14.25" customHeight="1">
      <c r="C603" s="2" t="s">
        <v>492</v>
      </c>
      <c r="AM603" s="713"/>
      <c r="AN603" s="713"/>
      <c r="AO603" s="713"/>
      <c r="AP603" s="713"/>
      <c r="AQ603" s="713"/>
      <c r="AR603" s="713"/>
      <c r="AS603" s="713"/>
      <c r="AT603" s="713"/>
      <c r="AU603" s="713"/>
      <c r="AV603" s="713"/>
      <c r="AW603" s="713"/>
      <c r="AX603" s="713"/>
      <c r="AY603" s="713"/>
    </row>
    <row r="604" spans="2:55" ht="14.25" customHeight="1">
      <c r="B604" s="2">
        <v>3</v>
      </c>
      <c r="C604" s="2" t="s">
        <v>495</v>
      </c>
      <c r="AM604" s="713"/>
      <c r="AN604" s="713"/>
      <c r="AO604" s="713"/>
      <c r="AP604" s="713"/>
      <c r="AQ604" s="713"/>
      <c r="AR604" s="713"/>
      <c r="AS604" s="713"/>
      <c r="AT604" s="713"/>
      <c r="AU604" s="713"/>
      <c r="AV604" s="713"/>
      <c r="AW604" s="713"/>
      <c r="AX604" s="713"/>
      <c r="AY604" s="713"/>
    </row>
    <row r="605" spans="2:55" ht="14.25" customHeight="1">
      <c r="C605" s="2" t="s">
        <v>496</v>
      </c>
    </row>
    <row r="606" spans="2:55" ht="14.25" customHeight="1"/>
    <row r="607" spans="2:55" ht="14.25" customHeight="1">
      <c r="B607" s="710" t="s">
        <v>22</v>
      </c>
      <c r="C607" s="710"/>
      <c r="D607" s="710"/>
      <c r="E607" s="710"/>
      <c r="F607" s="710"/>
      <c r="G607" s="710"/>
      <c r="H607" s="710"/>
      <c r="I607" s="710"/>
      <c r="J607" s="710"/>
      <c r="K607" s="710"/>
      <c r="L607" s="710"/>
      <c r="M607" s="710"/>
      <c r="N607" s="710"/>
      <c r="O607" s="710"/>
      <c r="P607" s="710"/>
      <c r="Q607" s="710"/>
      <c r="R607" s="710"/>
      <c r="S607" s="710"/>
      <c r="T607" s="710"/>
      <c r="U607" s="710"/>
      <c r="V607" s="710"/>
      <c r="W607" s="710"/>
      <c r="X607" s="710"/>
      <c r="Y607" s="710"/>
      <c r="Z607" s="710"/>
      <c r="AA607" s="710"/>
      <c r="AB607" s="710"/>
      <c r="AC607" s="710"/>
      <c r="AD607" s="710"/>
      <c r="AE607" s="710"/>
      <c r="AF607" s="710"/>
      <c r="AG607" s="710"/>
      <c r="AH607" s="710"/>
      <c r="AI607" s="1"/>
    </row>
    <row r="608" spans="2:55" ht="14.25" customHeight="1">
      <c r="B608" s="710" t="s">
        <v>493</v>
      </c>
      <c r="C608" s="710"/>
      <c r="D608" s="710"/>
      <c r="E608" s="710"/>
      <c r="F608" s="710"/>
      <c r="G608" s="710"/>
      <c r="H608" s="710"/>
      <c r="I608" s="710"/>
      <c r="J608" s="710"/>
      <c r="K608" s="710"/>
      <c r="L608" s="710"/>
      <c r="M608" s="710"/>
      <c r="N608" s="710"/>
      <c r="O608" s="710"/>
      <c r="P608" s="710"/>
      <c r="Q608" s="710"/>
      <c r="R608" s="710"/>
      <c r="S608" s="710"/>
      <c r="T608" s="710"/>
      <c r="U608" s="710"/>
      <c r="V608" s="710"/>
      <c r="W608" s="710"/>
      <c r="X608" s="710"/>
      <c r="Y608" s="710"/>
      <c r="Z608" s="710"/>
      <c r="AA608" s="710"/>
      <c r="AB608" s="710"/>
      <c r="AC608" s="710"/>
      <c r="AD608" s="710"/>
      <c r="AE608" s="710"/>
      <c r="AF608" s="710"/>
      <c r="AG608" s="710"/>
      <c r="AH608" s="710"/>
      <c r="AI608" s="1"/>
    </row>
    <row r="609" spans="2:36" ht="14.25" customHeight="1">
      <c r="B609" s="710" t="s">
        <v>494</v>
      </c>
      <c r="C609" s="710"/>
      <c r="D609" s="710"/>
      <c r="E609" s="710"/>
      <c r="F609" s="710"/>
      <c r="G609" s="710"/>
      <c r="H609" s="710"/>
      <c r="I609" s="710"/>
      <c r="J609" s="710"/>
      <c r="K609" s="710"/>
      <c r="L609" s="710"/>
      <c r="M609" s="710"/>
      <c r="N609" s="710"/>
      <c r="O609" s="710"/>
      <c r="P609" s="710"/>
      <c r="Q609" s="710"/>
      <c r="R609" s="710"/>
      <c r="S609" s="710"/>
      <c r="T609" s="710"/>
      <c r="U609" s="710"/>
      <c r="V609" s="710"/>
      <c r="W609" s="710"/>
      <c r="X609" s="710"/>
      <c r="Y609" s="710"/>
      <c r="Z609" s="710"/>
      <c r="AA609" s="710"/>
      <c r="AB609" s="710"/>
      <c r="AC609" s="710"/>
      <c r="AD609" s="710"/>
      <c r="AE609" s="710"/>
      <c r="AF609" s="710"/>
      <c r="AG609" s="710"/>
      <c r="AH609" s="710"/>
      <c r="AI609" s="1"/>
    </row>
    <row r="610" spans="2:36" ht="14.25" customHeight="1"/>
    <row r="611" spans="2:36" ht="14.25" customHeight="1">
      <c r="B611" s="710" t="s">
        <v>23</v>
      </c>
      <c r="C611" s="710"/>
      <c r="D611" s="710"/>
      <c r="E611" s="710"/>
      <c r="F611" s="710"/>
      <c r="G611" s="710"/>
      <c r="H611" s="710"/>
      <c r="I611" s="710"/>
      <c r="J611" s="710"/>
      <c r="K611" s="710"/>
      <c r="L611" s="710"/>
      <c r="M611" s="710"/>
      <c r="N611" s="710"/>
      <c r="O611" s="710"/>
      <c r="P611" s="710"/>
      <c r="Q611" s="710"/>
      <c r="R611" s="710"/>
      <c r="S611" s="710"/>
      <c r="T611" s="710"/>
      <c r="U611" s="710"/>
      <c r="V611" s="710"/>
      <c r="W611" s="710"/>
      <c r="X611" s="710"/>
      <c r="Y611" s="710"/>
      <c r="Z611" s="710"/>
      <c r="AA611" s="710"/>
      <c r="AB611" s="710"/>
      <c r="AC611" s="710"/>
      <c r="AD611" s="710"/>
      <c r="AE611" s="710"/>
      <c r="AF611" s="710"/>
      <c r="AG611" s="710"/>
      <c r="AH611" s="710"/>
      <c r="AI611" s="1"/>
    </row>
    <row r="612" spans="2:36" ht="14.25" customHeight="1">
      <c r="B612" s="1" t="s">
        <v>497</v>
      </c>
      <c r="C612" s="1"/>
      <c r="D612" s="1"/>
      <c r="E612" s="1"/>
      <c r="F612" s="1"/>
      <c r="G612" s="1"/>
      <c r="H612" s="1"/>
      <c r="I612" s="1"/>
      <c r="J612" s="1"/>
      <c r="K612" s="1"/>
      <c r="L612" s="1"/>
      <c r="M612" s="1"/>
      <c r="N612" s="1"/>
      <c r="O612" s="1"/>
      <c r="P612" s="1"/>
      <c r="Q612" s="1"/>
      <c r="R612" s="1"/>
      <c r="S612" s="1"/>
      <c r="T612" s="1"/>
      <c r="U612" s="1"/>
      <c r="V612" s="714" t="str">
        <f>C599</f>
        <v>○○保全の会</v>
      </c>
      <c r="W612" s="714"/>
      <c r="X612" s="714"/>
      <c r="Y612" s="714"/>
      <c r="Z612" s="714"/>
      <c r="AA612" s="714"/>
      <c r="AB612" s="714"/>
      <c r="AC612" s="714"/>
      <c r="AD612" s="714"/>
      <c r="AE612" s="714"/>
      <c r="AF612" s="714"/>
      <c r="AG612" s="714"/>
      <c r="AH612" s="1"/>
      <c r="AI612" s="1"/>
    </row>
    <row r="613" spans="2:36" ht="14.25" customHeight="1">
      <c r="B613" s="1"/>
      <c r="C613" s="710" t="s">
        <v>498</v>
      </c>
      <c r="D613" s="710"/>
      <c r="E613" s="710"/>
      <c r="F613" s="710"/>
      <c r="G613" s="710"/>
      <c r="H613" s="710"/>
      <c r="I613" s="710"/>
      <c r="J613" s="710"/>
      <c r="K613" s="710"/>
      <c r="L613" s="710"/>
      <c r="M613" s="710"/>
      <c r="N613" s="710"/>
      <c r="O613" s="710"/>
      <c r="P613" s="710"/>
      <c r="Q613" s="710"/>
      <c r="R613" s="710"/>
      <c r="S613" s="710"/>
      <c r="T613" s="710"/>
      <c r="U613" s="710"/>
      <c r="V613" s="710"/>
      <c r="W613" s="710"/>
      <c r="X613" s="710"/>
      <c r="Y613" s="710"/>
      <c r="Z613" s="710"/>
      <c r="AA613" s="710"/>
      <c r="AB613" s="710"/>
      <c r="AC613" s="710"/>
      <c r="AD613" s="710"/>
      <c r="AE613" s="710"/>
      <c r="AF613" s="710"/>
      <c r="AG613" s="710"/>
      <c r="AH613" s="1"/>
      <c r="AI613" s="1"/>
    </row>
    <row r="614" spans="2:36" ht="14.25" customHeight="1">
      <c r="B614" s="2" t="s">
        <v>499</v>
      </c>
      <c r="AA614" s="714" t="str">
        <f>V612</f>
        <v>○○保全の会</v>
      </c>
      <c r="AB614" s="714"/>
      <c r="AC614" s="714"/>
      <c r="AD614" s="714"/>
      <c r="AE614" s="714"/>
      <c r="AF614" s="714"/>
      <c r="AG614" s="714"/>
      <c r="AH614" s="714"/>
      <c r="AI614" s="1"/>
    </row>
    <row r="615" spans="2:36" ht="14.25" customHeight="1">
      <c r="B615" s="710" t="s">
        <v>500</v>
      </c>
      <c r="C615" s="710"/>
      <c r="D615" s="710"/>
      <c r="E615" s="710"/>
      <c r="F615" s="710"/>
      <c r="G615" s="710"/>
      <c r="H615" s="710"/>
      <c r="I615" s="710"/>
      <c r="J615" s="710"/>
      <c r="K615" s="710"/>
      <c r="L615" s="710"/>
      <c r="M615" s="710"/>
      <c r="N615" s="710"/>
      <c r="O615" s="710"/>
      <c r="P615" s="710"/>
      <c r="Q615" s="710"/>
      <c r="R615" s="710"/>
      <c r="S615" s="710"/>
      <c r="T615" s="710"/>
      <c r="U615" s="710"/>
      <c r="V615" s="710"/>
      <c r="W615" s="710"/>
      <c r="X615" s="710"/>
      <c r="Y615" s="710"/>
      <c r="Z615" s="710"/>
      <c r="AA615" s="710"/>
      <c r="AB615" s="710"/>
      <c r="AC615" s="710"/>
      <c r="AD615" s="710"/>
      <c r="AE615" s="710"/>
      <c r="AF615" s="710"/>
      <c r="AG615" s="710"/>
      <c r="AH615" s="710"/>
      <c r="AI615" s="1"/>
      <c r="AJ615" s="2" t="s">
        <v>26</v>
      </c>
    </row>
    <row r="616" spans="2:36" ht="14.25" customHeight="1"/>
    <row r="617" spans="2:36" ht="14.25" customHeight="1">
      <c r="B617" s="2" t="s">
        <v>502</v>
      </c>
      <c r="N617" s="714" t="str">
        <f>V612</f>
        <v>○○保全の会</v>
      </c>
      <c r="O617" s="714"/>
      <c r="P617" s="714"/>
      <c r="Q617" s="714"/>
      <c r="R617" s="714"/>
      <c r="S617" s="714"/>
      <c r="T617" s="714"/>
      <c r="U617" s="714"/>
      <c r="V617" s="714"/>
      <c r="W617" s="714"/>
      <c r="X617" s="714"/>
      <c r="Y617" s="714"/>
      <c r="Z617" s="714"/>
      <c r="AA617" s="714"/>
      <c r="AB617" s="2" t="s">
        <v>503</v>
      </c>
      <c r="AI617" s="1"/>
    </row>
    <row r="618" spans="2:36" ht="14.25" customHeight="1">
      <c r="B618" s="716" t="s">
        <v>501</v>
      </c>
      <c r="C618" s="716"/>
      <c r="D618" s="716"/>
      <c r="E618" s="716"/>
      <c r="F618" s="716"/>
      <c r="G618" s="716"/>
      <c r="H618" s="716"/>
      <c r="I618" s="716"/>
      <c r="J618" s="716"/>
      <c r="K618" s="716"/>
      <c r="L618" s="716"/>
      <c r="M618" s="716"/>
      <c r="N618" s="716"/>
      <c r="O618" s="716"/>
      <c r="P618" s="716"/>
      <c r="Q618" s="716"/>
      <c r="R618" s="716"/>
      <c r="S618" s="716"/>
      <c r="T618" s="716"/>
      <c r="U618" s="716"/>
      <c r="V618" s="716"/>
      <c r="W618" s="716"/>
      <c r="X618" s="716"/>
      <c r="Y618" s="716"/>
      <c r="Z618" s="716"/>
      <c r="AA618" s="716"/>
      <c r="AB618" s="716"/>
      <c r="AC618" s="716"/>
      <c r="AD618" s="716"/>
      <c r="AE618" s="716"/>
      <c r="AF618" s="716"/>
      <c r="AG618" s="716"/>
      <c r="AH618" s="716"/>
    </row>
    <row r="619" spans="2:36" ht="14.25" customHeight="1">
      <c r="B619" s="5"/>
      <c r="C619" s="5"/>
      <c r="D619" s="5"/>
      <c r="E619" s="5"/>
      <c r="F619" s="5"/>
      <c r="G619" s="5"/>
      <c r="H619" s="5"/>
      <c r="I619" s="5"/>
      <c r="J619" s="5"/>
      <c r="K619" s="5"/>
      <c r="L619" s="5"/>
      <c r="X619" s="712" t="s">
        <v>460</v>
      </c>
      <c r="Y619" s="712"/>
      <c r="Z619" s="712"/>
      <c r="AA619" s="712"/>
      <c r="AB619" s="2" t="s">
        <v>0</v>
      </c>
      <c r="AC619" s="712"/>
      <c r="AD619" s="712"/>
      <c r="AE619" s="2" t="s">
        <v>24</v>
      </c>
      <c r="AF619" s="712"/>
      <c r="AG619" s="712"/>
      <c r="AH619" s="2" t="s">
        <v>2</v>
      </c>
    </row>
    <row r="620" spans="2:36" ht="14.25" customHeight="1"/>
    <row r="621" spans="2:36" ht="14.25" customHeight="1">
      <c r="B621" s="715" t="s">
        <v>245</v>
      </c>
      <c r="C621" s="715"/>
      <c r="D621" s="715"/>
      <c r="E621" s="715"/>
      <c r="F621" s="709" t="str">
        <f>$J$6</f>
        <v>○○保全の会</v>
      </c>
      <c r="G621" s="709"/>
      <c r="H621" s="709"/>
      <c r="I621" s="709"/>
      <c r="J621" s="709"/>
      <c r="K621" s="709"/>
      <c r="L621" s="709"/>
      <c r="M621" s="709"/>
      <c r="N621" s="709"/>
      <c r="O621" s="709"/>
      <c r="P621" s="709"/>
      <c r="Q621" s="709"/>
      <c r="R621" s="709"/>
      <c r="S621" s="709"/>
      <c r="T621" s="709"/>
      <c r="U621" s="709"/>
    </row>
    <row r="622" spans="2:36" ht="14.25" customHeight="1">
      <c r="B622" s="715" t="s">
        <v>423</v>
      </c>
      <c r="C622" s="715"/>
      <c r="D622" s="715"/>
      <c r="E622" s="715"/>
      <c r="F622" s="730" t="s">
        <v>725</v>
      </c>
      <c r="G622" s="730"/>
      <c r="H622" s="730"/>
      <c r="I622" s="729" t="str">
        <f>I565</f>
        <v>○〇市〇〇町大字○○　○○番地、○○番地</v>
      </c>
      <c r="J622" s="729"/>
      <c r="K622" s="729"/>
      <c r="L622" s="729"/>
      <c r="M622" s="729"/>
      <c r="N622" s="729"/>
      <c r="O622" s="729"/>
      <c r="P622" s="729"/>
      <c r="Q622" s="729"/>
      <c r="R622" s="729"/>
      <c r="S622" s="729"/>
      <c r="T622" s="729"/>
      <c r="U622" s="729"/>
      <c r="V622" s="729"/>
      <c r="W622" s="729"/>
      <c r="X622" s="729"/>
      <c r="Y622" s="729"/>
      <c r="Z622" s="729"/>
      <c r="AA622" s="729"/>
      <c r="AB622" s="729"/>
      <c r="AC622" s="729"/>
      <c r="AD622" s="729"/>
      <c r="AE622" s="729"/>
      <c r="AF622" s="729"/>
      <c r="AG622" s="729"/>
    </row>
    <row r="623" spans="2:36" ht="14.25" customHeight="1">
      <c r="B623" s="715" t="s">
        <v>244</v>
      </c>
      <c r="C623" s="715"/>
      <c r="D623" s="715"/>
      <c r="E623" s="715"/>
      <c r="F623" s="729" t="str">
        <f>F566</f>
        <v>○○○○</v>
      </c>
      <c r="G623" s="729"/>
      <c r="H623" s="729"/>
      <c r="I623" s="729"/>
      <c r="J623" s="729"/>
      <c r="K623" s="729"/>
      <c r="L623" s="729"/>
      <c r="M623" s="729"/>
      <c r="N623" s="729"/>
      <c r="O623" s="729"/>
    </row>
    <row r="624" spans="2:36" ht="14.25" customHeight="1">
      <c r="B624" s="25"/>
      <c r="C624" s="25"/>
      <c r="D624" s="25"/>
      <c r="E624" s="25"/>
    </row>
    <row r="625" spans="2:33" ht="14.25" customHeight="1">
      <c r="B625" s="24" t="s">
        <v>25</v>
      </c>
      <c r="C625" s="24"/>
      <c r="D625" s="24"/>
      <c r="E625" s="24"/>
    </row>
    <row r="626" spans="2:33" ht="14.25" customHeight="1">
      <c r="B626" s="715" t="s">
        <v>423</v>
      </c>
      <c r="C626" s="715"/>
      <c r="D626" s="715"/>
      <c r="E626" s="715"/>
      <c r="F626" s="731"/>
      <c r="G626" s="731"/>
      <c r="H626" s="731"/>
      <c r="I626" s="731"/>
      <c r="J626" s="731"/>
      <c r="K626" s="731"/>
      <c r="L626" s="731"/>
      <c r="M626" s="731"/>
      <c r="N626" s="731"/>
      <c r="O626" s="731"/>
      <c r="P626" s="731"/>
      <c r="Q626" s="731"/>
      <c r="R626" s="731"/>
      <c r="S626" s="731"/>
      <c r="T626" s="731"/>
      <c r="U626" s="731"/>
      <c r="V626" s="731"/>
      <c r="W626" s="731"/>
      <c r="X626" s="731"/>
      <c r="Y626" s="731"/>
      <c r="Z626" s="731"/>
      <c r="AA626" s="731"/>
      <c r="AB626" s="731"/>
      <c r="AC626" s="731"/>
      <c r="AD626" s="731"/>
      <c r="AE626" s="731"/>
      <c r="AF626" s="731"/>
      <c r="AG626" s="731"/>
    </row>
    <row r="627" spans="2:33" ht="14.25" customHeight="1">
      <c r="B627" s="715" t="s">
        <v>422</v>
      </c>
      <c r="C627" s="715"/>
      <c r="D627" s="715"/>
      <c r="E627" s="715"/>
      <c r="F627" s="727"/>
      <c r="G627" s="727"/>
      <c r="H627" s="727"/>
      <c r="I627" s="727"/>
      <c r="J627" s="727"/>
      <c r="K627" s="727"/>
      <c r="L627" s="727"/>
      <c r="M627" s="727"/>
      <c r="N627" s="727"/>
      <c r="O627" s="727"/>
    </row>
    <row r="628" spans="2:33" ht="14.25" customHeight="1"/>
    <row r="629" spans="2:33" ht="14.25" customHeight="1"/>
    <row r="630" spans="2:33" ht="14.25" customHeight="1"/>
    <row r="631" spans="2:33" ht="14.25" customHeight="1"/>
    <row r="632" spans="2:33" ht="14.25" customHeight="1"/>
    <row r="633" spans="2:33" ht="14.25" customHeight="1"/>
    <row r="634" spans="2:33" ht="14.25" customHeight="1"/>
    <row r="635" spans="2:33" ht="14.25" customHeight="1"/>
    <row r="636" spans="2:33" ht="14.25" customHeight="1"/>
    <row r="637" spans="2:33" ht="14.25" customHeight="1"/>
  </sheetData>
  <mergeCells count="529">
    <mergeCell ref="B618:AH618"/>
    <mergeCell ref="X619:Y619"/>
    <mergeCell ref="Z619:AA619"/>
    <mergeCell ref="AC619:AD619"/>
    <mergeCell ref="AF619:AG619"/>
    <mergeCell ref="B627:E627"/>
    <mergeCell ref="F627:O627"/>
    <mergeCell ref="B621:E621"/>
    <mergeCell ref="F621:U621"/>
    <mergeCell ref="B622:E622"/>
    <mergeCell ref="F622:H622"/>
    <mergeCell ref="I622:AG622"/>
    <mergeCell ref="B623:E623"/>
    <mergeCell ref="F623:O623"/>
    <mergeCell ref="B626:E626"/>
    <mergeCell ref="F626:AG626"/>
    <mergeCell ref="B607:AH607"/>
    <mergeCell ref="B608:AH608"/>
    <mergeCell ref="B609:AH609"/>
    <mergeCell ref="B611:AH611"/>
    <mergeCell ref="V612:AG612"/>
    <mergeCell ref="C613:AG613"/>
    <mergeCell ref="AA614:AH614"/>
    <mergeCell ref="B615:AH615"/>
    <mergeCell ref="N617:AA617"/>
    <mergeCell ref="G588:J588"/>
    <mergeCell ref="B589:AH589"/>
    <mergeCell ref="B590:AH590"/>
    <mergeCell ref="D591:AH591"/>
    <mergeCell ref="B593:AH593"/>
    <mergeCell ref="W594:X594"/>
    <mergeCell ref="AB594:AC594"/>
    <mergeCell ref="F597:Q597"/>
    <mergeCell ref="C599:N599"/>
    <mergeCell ref="B578:AG578"/>
    <mergeCell ref="B580:AH580"/>
    <mergeCell ref="B582:Q582"/>
    <mergeCell ref="R582:AH582"/>
    <mergeCell ref="B583:AH583"/>
    <mergeCell ref="B585:AH585"/>
    <mergeCell ref="B586:AH586"/>
    <mergeCell ref="G587:I587"/>
    <mergeCell ref="J587:AH587"/>
    <mergeCell ref="B566:E566"/>
    <mergeCell ref="F566:O566"/>
    <mergeCell ref="B569:E569"/>
    <mergeCell ref="F569:AG569"/>
    <mergeCell ref="B570:E570"/>
    <mergeCell ref="F570:O570"/>
    <mergeCell ref="B573:AH573"/>
    <mergeCell ref="B575:AH575"/>
    <mergeCell ref="J576:V576"/>
    <mergeCell ref="W576:AH576"/>
    <mergeCell ref="B561:AH561"/>
    <mergeCell ref="X562:Y562"/>
    <mergeCell ref="Z562:AA562"/>
    <mergeCell ref="AC562:AD562"/>
    <mergeCell ref="AF562:AG562"/>
    <mergeCell ref="B564:E564"/>
    <mergeCell ref="F564:U564"/>
    <mergeCell ref="B565:E565"/>
    <mergeCell ref="F565:H565"/>
    <mergeCell ref="I565:AG565"/>
    <mergeCell ref="B550:AH550"/>
    <mergeCell ref="B551:AH551"/>
    <mergeCell ref="B552:AH552"/>
    <mergeCell ref="B554:AH554"/>
    <mergeCell ref="V555:AG555"/>
    <mergeCell ref="C556:AG556"/>
    <mergeCell ref="AA557:AH557"/>
    <mergeCell ref="B558:AH558"/>
    <mergeCell ref="N560:AA560"/>
    <mergeCell ref="G531:J531"/>
    <mergeCell ref="B532:AH532"/>
    <mergeCell ref="B533:AH533"/>
    <mergeCell ref="D534:AH534"/>
    <mergeCell ref="B536:AH536"/>
    <mergeCell ref="W537:X537"/>
    <mergeCell ref="AB537:AC537"/>
    <mergeCell ref="F540:Q540"/>
    <mergeCell ref="C542:N542"/>
    <mergeCell ref="B521:AG521"/>
    <mergeCell ref="B523:AH523"/>
    <mergeCell ref="B525:Q525"/>
    <mergeCell ref="R525:AH525"/>
    <mergeCell ref="B526:AH526"/>
    <mergeCell ref="B528:AH528"/>
    <mergeCell ref="B529:AH529"/>
    <mergeCell ref="G530:I530"/>
    <mergeCell ref="J530:AH530"/>
    <mergeCell ref="B493:AH493"/>
    <mergeCell ref="B495:AH495"/>
    <mergeCell ref="B497:AH497"/>
    <mergeCell ref="V498:AG498"/>
    <mergeCell ref="C499:AG499"/>
    <mergeCell ref="AA500:AH500"/>
    <mergeCell ref="N503:AA503"/>
    <mergeCell ref="B504:AH504"/>
    <mergeCell ref="J519:V519"/>
    <mergeCell ref="W519:AH519"/>
    <mergeCell ref="B501:AH501"/>
    <mergeCell ref="B494:AH494"/>
    <mergeCell ref="AA443:AH443"/>
    <mergeCell ref="B444:AH444"/>
    <mergeCell ref="N446:AA446"/>
    <mergeCell ref="X448:Y448"/>
    <mergeCell ref="Z448:AA448"/>
    <mergeCell ref="AC448:AD448"/>
    <mergeCell ref="AF448:AG448"/>
    <mergeCell ref="B447:AH447"/>
    <mergeCell ref="R468:AH468"/>
    <mergeCell ref="B464:AG464"/>
    <mergeCell ref="B466:AH466"/>
    <mergeCell ref="B468:Q468"/>
    <mergeCell ref="B450:E450"/>
    <mergeCell ref="F450:U450"/>
    <mergeCell ref="B451:E451"/>
    <mergeCell ref="F451:H451"/>
    <mergeCell ref="I451:AG451"/>
    <mergeCell ref="B452:E452"/>
    <mergeCell ref="F452:O452"/>
    <mergeCell ref="B455:E455"/>
    <mergeCell ref="F455:AG455"/>
    <mergeCell ref="B456:E456"/>
    <mergeCell ref="F456:O456"/>
    <mergeCell ref="AB423:AC423"/>
    <mergeCell ref="F426:Q426"/>
    <mergeCell ref="C428:N428"/>
    <mergeCell ref="B436:AH436"/>
    <mergeCell ref="B437:AH437"/>
    <mergeCell ref="B438:AH438"/>
    <mergeCell ref="B440:AH440"/>
    <mergeCell ref="V441:AG441"/>
    <mergeCell ref="C442:AG442"/>
    <mergeCell ref="B301:AH301"/>
    <mergeCell ref="G302:I302"/>
    <mergeCell ref="J302:AH302"/>
    <mergeCell ref="N332:AA332"/>
    <mergeCell ref="X334:Y334"/>
    <mergeCell ref="Z334:AA334"/>
    <mergeCell ref="AC334:AD334"/>
    <mergeCell ref="AF334:AG334"/>
    <mergeCell ref="B336:E336"/>
    <mergeCell ref="F336:U336"/>
    <mergeCell ref="B333:AH333"/>
    <mergeCell ref="C314:N314"/>
    <mergeCell ref="B308:AH308"/>
    <mergeCell ref="B304:AH304"/>
    <mergeCell ref="B305:AH305"/>
    <mergeCell ref="G303:J303"/>
    <mergeCell ref="D306:AH306"/>
    <mergeCell ref="W309:X309"/>
    <mergeCell ref="AB309:AC309"/>
    <mergeCell ref="F312:Q312"/>
    <mergeCell ref="AA272:AH272"/>
    <mergeCell ref="N275:AA275"/>
    <mergeCell ref="W291:AH291"/>
    <mergeCell ref="B293:AG293"/>
    <mergeCell ref="B295:AH295"/>
    <mergeCell ref="B297:Q297"/>
    <mergeCell ref="R297:AH297"/>
    <mergeCell ref="B298:AH298"/>
    <mergeCell ref="B300:AH300"/>
    <mergeCell ref="B290:AH290"/>
    <mergeCell ref="J291:V291"/>
    <mergeCell ref="B228:E228"/>
    <mergeCell ref="F228:O228"/>
    <mergeCell ref="C257:N257"/>
    <mergeCell ref="B265:AH265"/>
    <mergeCell ref="B266:AH266"/>
    <mergeCell ref="B267:AH267"/>
    <mergeCell ref="B269:AH269"/>
    <mergeCell ref="V270:AG270"/>
    <mergeCell ref="C271:AG271"/>
    <mergeCell ref="W252:X252"/>
    <mergeCell ref="AB252:AC252"/>
    <mergeCell ref="F255:Q255"/>
    <mergeCell ref="B231:AH231"/>
    <mergeCell ref="B233:AH233"/>
    <mergeCell ref="J234:V234"/>
    <mergeCell ref="W234:AH234"/>
    <mergeCell ref="B236:AG236"/>
    <mergeCell ref="B238:AH238"/>
    <mergeCell ref="B251:AH251"/>
    <mergeCell ref="B240:Q240"/>
    <mergeCell ref="R240:AH240"/>
    <mergeCell ref="B241:AH241"/>
    <mergeCell ref="B243:AH243"/>
    <mergeCell ref="B244:AH244"/>
    <mergeCell ref="B208:AH208"/>
    <mergeCell ref="B209:AH209"/>
    <mergeCell ref="B210:AH210"/>
    <mergeCell ref="B212:AH212"/>
    <mergeCell ref="B186:AH186"/>
    <mergeCell ref="B187:AH187"/>
    <mergeCell ref="G188:I188"/>
    <mergeCell ref="J188:AH188"/>
    <mergeCell ref="G189:J189"/>
    <mergeCell ref="B190:AH190"/>
    <mergeCell ref="B191:AH191"/>
    <mergeCell ref="D192:AH192"/>
    <mergeCell ref="B194:AH194"/>
    <mergeCell ref="W195:X195"/>
    <mergeCell ref="AB195:AC195"/>
    <mergeCell ref="F198:Q198"/>
    <mergeCell ref="C200:N200"/>
    <mergeCell ref="B72:AH72"/>
    <mergeCell ref="B73:AH73"/>
    <mergeCell ref="G74:I74"/>
    <mergeCell ref="B77:AH77"/>
    <mergeCell ref="D78:AH78"/>
    <mergeCell ref="W81:X81"/>
    <mergeCell ref="AB81:AC81"/>
    <mergeCell ref="B80:AH80"/>
    <mergeCell ref="B76:AH76"/>
    <mergeCell ref="G75:J75"/>
    <mergeCell ref="F84:Q84"/>
    <mergeCell ref="C86:N86"/>
    <mergeCell ref="J177:V177"/>
    <mergeCell ref="W177:AH177"/>
    <mergeCell ref="J131:AH131"/>
    <mergeCell ref="G132:J132"/>
    <mergeCell ref="B130:AH130"/>
    <mergeCell ref="D135:AH135"/>
    <mergeCell ref="B137:AH137"/>
    <mergeCell ref="V156:AG156"/>
    <mergeCell ref="C157:AG157"/>
    <mergeCell ref="AA158:AH158"/>
    <mergeCell ref="B159:AH159"/>
    <mergeCell ref="B151:AH151"/>
    <mergeCell ref="B153:AH153"/>
    <mergeCell ref="W138:X138"/>
    <mergeCell ref="AB138:AC138"/>
    <mergeCell ref="F141:Q141"/>
    <mergeCell ref="C143:N143"/>
    <mergeCell ref="B152:AH152"/>
    <mergeCell ref="B155:AH155"/>
    <mergeCell ref="B126:Q126"/>
    <mergeCell ref="R126:AH126"/>
    <mergeCell ref="B127:AH127"/>
    <mergeCell ref="B179:AG179"/>
    <mergeCell ref="B223:E223"/>
    <mergeCell ref="F223:H223"/>
    <mergeCell ref="B518:AH518"/>
    <mergeCell ref="B516:AH516"/>
    <mergeCell ref="X505:Y505"/>
    <mergeCell ref="Z505:AA505"/>
    <mergeCell ref="AC505:AD505"/>
    <mergeCell ref="AF505:AG505"/>
    <mergeCell ref="B507:E507"/>
    <mergeCell ref="F507:U507"/>
    <mergeCell ref="B508:E508"/>
    <mergeCell ref="F508:H508"/>
    <mergeCell ref="I508:AG508"/>
    <mergeCell ref="B509:E509"/>
    <mergeCell ref="F509:O509"/>
    <mergeCell ref="B512:E512"/>
    <mergeCell ref="F512:AG512"/>
    <mergeCell ref="B513:E513"/>
    <mergeCell ref="F513:O513"/>
    <mergeCell ref="B459:AH459"/>
    <mergeCell ref="B461:AH461"/>
    <mergeCell ref="J462:V462"/>
    <mergeCell ref="W462:AH462"/>
    <mergeCell ref="B479:AH479"/>
    <mergeCell ref="W480:X480"/>
    <mergeCell ref="AB480:AC480"/>
    <mergeCell ref="F483:Q483"/>
    <mergeCell ref="C485:N485"/>
    <mergeCell ref="B472:AH472"/>
    <mergeCell ref="B469:AH469"/>
    <mergeCell ref="B471:AH471"/>
    <mergeCell ref="G473:I473"/>
    <mergeCell ref="J473:AH473"/>
    <mergeCell ref="G474:J474"/>
    <mergeCell ref="B475:AH475"/>
    <mergeCell ref="B476:AH476"/>
    <mergeCell ref="D477:AH477"/>
    <mergeCell ref="AM432:AY433"/>
    <mergeCell ref="B419:AH419"/>
    <mergeCell ref="B412:AH412"/>
    <mergeCell ref="B414:AH414"/>
    <mergeCell ref="B415:AH415"/>
    <mergeCell ref="B418:AH418"/>
    <mergeCell ref="B398:E398"/>
    <mergeCell ref="F398:AG398"/>
    <mergeCell ref="B399:E399"/>
    <mergeCell ref="F399:O399"/>
    <mergeCell ref="B402:AH402"/>
    <mergeCell ref="B404:AH404"/>
    <mergeCell ref="J405:V405"/>
    <mergeCell ref="W405:AH405"/>
    <mergeCell ref="B407:AG407"/>
    <mergeCell ref="B409:AH409"/>
    <mergeCell ref="B411:Q411"/>
    <mergeCell ref="R411:AH411"/>
    <mergeCell ref="G416:I416"/>
    <mergeCell ref="J416:AH416"/>
    <mergeCell ref="G417:J417"/>
    <mergeCell ref="D420:AH420"/>
    <mergeCell ref="B422:AH422"/>
    <mergeCell ref="W423:X423"/>
    <mergeCell ref="B394:E394"/>
    <mergeCell ref="F394:H394"/>
    <mergeCell ref="I394:AG394"/>
    <mergeCell ref="B395:E395"/>
    <mergeCell ref="F395:O395"/>
    <mergeCell ref="AM379:AY380"/>
    <mergeCell ref="B381:AH381"/>
    <mergeCell ref="B379:AH379"/>
    <mergeCell ref="B380:AH380"/>
    <mergeCell ref="B383:AH383"/>
    <mergeCell ref="V384:AG384"/>
    <mergeCell ref="C385:AG385"/>
    <mergeCell ref="AA386:AH386"/>
    <mergeCell ref="B387:AH387"/>
    <mergeCell ref="N389:AA389"/>
    <mergeCell ref="X391:Y391"/>
    <mergeCell ref="Z391:AA391"/>
    <mergeCell ref="AC391:AD391"/>
    <mergeCell ref="AF391:AG391"/>
    <mergeCell ref="B393:E393"/>
    <mergeCell ref="F393:U393"/>
    <mergeCell ref="B390:AH390"/>
    <mergeCell ref="W366:X366"/>
    <mergeCell ref="AB366:AC366"/>
    <mergeCell ref="F369:Q369"/>
    <mergeCell ref="C371:N371"/>
    <mergeCell ref="B361:AH361"/>
    <mergeCell ref="B362:AH362"/>
    <mergeCell ref="B365:AH365"/>
    <mergeCell ref="B345:AH345"/>
    <mergeCell ref="B357:AH357"/>
    <mergeCell ref="B358:AH358"/>
    <mergeCell ref="B347:AH347"/>
    <mergeCell ref="J348:V348"/>
    <mergeCell ref="W348:AH348"/>
    <mergeCell ref="B350:AG350"/>
    <mergeCell ref="B352:AH352"/>
    <mergeCell ref="B354:Q354"/>
    <mergeCell ref="R354:AH354"/>
    <mergeCell ref="B355:AH355"/>
    <mergeCell ref="G359:I359"/>
    <mergeCell ref="J359:AH359"/>
    <mergeCell ref="G360:J360"/>
    <mergeCell ref="D363:AH363"/>
    <mergeCell ref="B338:E338"/>
    <mergeCell ref="F338:O338"/>
    <mergeCell ref="B341:E341"/>
    <mergeCell ref="F341:AG341"/>
    <mergeCell ref="B342:E342"/>
    <mergeCell ref="F342:O342"/>
    <mergeCell ref="AM326:AY327"/>
    <mergeCell ref="B326:AH326"/>
    <mergeCell ref="B322:AH322"/>
    <mergeCell ref="B323:AH323"/>
    <mergeCell ref="B324:AH324"/>
    <mergeCell ref="V327:AG327"/>
    <mergeCell ref="C328:AG328"/>
    <mergeCell ref="AA329:AH329"/>
    <mergeCell ref="B330:AH330"/>
    <mergeCell ref="B337:E337"/>
    <mergeCell ref="F337:H337"/>
    <mergeCell ref="I337:AG337"/>
    <mergeCell ref="AM273:AY274"/>
    <mergeCell ref="B273:AH273"/>
    <mergeCell ref="B276:AH276"/>
    <mergeCell ref="X277:Y277"/>
    <mergeCell ref="Z277:AA277"/>
    <mergeCell ref="AC277:AD277"/>
    <mergeCell ref="AF277:AG277"/>
    <mergeCell ref="B288:AH288"/>
    <mergeCell ref="B279:E279"/>
    <mergeCell ref="F279:U279"/>
    <mergeCell ref="B280:E280"/>
    <mergeCell ref="F280:H280"/>
    <mergeCell ref="I280:AG280"/>
    <mergeCell ref="B281:E281"/>
    <mergeCell ref="F281:O281"/>
    <mergeCell ref="B284:E284"/>
    <mergeCell ref="F284:AG284"/>
    <mergeCell ref="B285:E285"/>
    <mergeCell ref="F285:O285"/>
    <mergeCell ref="G245:I245"/>
    <mergeCell ref="J245:AH245"/>
    <mergeCell ref="G246:J246"/>
    <mergeCell ref="B247:AH247"/>
    <mergeCell ref="B248:AH248"/>
    <mergeCell ref="D249:AH249"/>
    <mergeCell ref="AM220:AY220"/>
    <mergeCell ref="V213:AG213"/>
    <mergeCell ref="C214:AG214"/>
    <mergeCell ref="AA215:AH215"/>
    <mergeCell ref="B216:AH216"/>
    <mergeCell ref="N218:AA218"/>
    <mergeCell ref="B219:AH219"/>
    <mergeCell ref="X220:Y220"/>
    <mergeCell ref="Z220:AA220"/>
    <mergeCell ref="AC220:AD220"/>
    <mergeCell ref="AF220:AG220"/>
    <mergeCell ref="B222:E222"/>
    <mergeCell ref="F222:U222"/>
    <mergeCell ref="I223:AG223"/>
    <mergeCell ref="B224:E224"/>
    <mergeCell ref="F224:O224"/>
    <mergeCell ref="B227:E227"/>
    <mergeCell ref="F227:AG227"/>
    <mergeCell ref="B181:AH181"/>
    <mergeCell ref="B183:Q183"/>
    <mergeCell ref="R183:AH183"/>
    <mergeCell ref="B184:AH184"/>
    <mergeCell ref="AM166:AY167"/>
    <mergeCell ref="N161:AA161"/>
    <mergeCell ref="B162:AH162"/>
    <mergeCell ref="X163:Y163"/>
    <mergeCell ref="Z163:AA163"/>
    <mergeCell ref="AC163:AD163"/>
    <mergeCell ref="AF163:AG163"/>
    <mergeCell ref="B165:E165"/>
    <mergeCell ref="F165:U165"/>
    <mergeCell ref="B166:E166"/>
    <mergeCell ref="F166:H166"/>
    <mergeCell ref="I166:AG166"/>
    <mergeCell ref="B167:E167"/>
    <mergeCell ref="F167:O167"/>
    <mergeCell ref="B170:E170"/>
    <mergeCell ref="F170:AG170"/>
    <mergeCell ref="B171:E171"/>
    <mergeCell ref="F171:O171"/>
    <mergeCell ref="B174:AH174"/>
    <mergeCell ref="B176:AH176"/>
    <mergeCell ref="AM113:AY114"/>
    <mergeCell ref="B113:E113"/>
    <mergeCell ref="F113:AG113"/>
    <mergeCell ref="B114:E114"/>
    <mergeCell ref="F114:O114"/>
    <mergeCell ref="B117:AH117"/>
    <mergeCell ref="B119:AH119"/>
    <mergeCell ref="J120:V120"/>
    <mergeCell ref="W120:AH120"/>
    <mergeCell ref="B133:AH133"/>
    <mergeCell ref="B134:AH134"/>
    <mergeCell ref="B129:AH129"/>
    <mergeCell ref="G131:I131"/>
    <mergeCell ref="B109:E109"/>
    <mergeCell ref="B110:E110"/>
    <mergeCell ref="F110:O110"/>
    <mergeCell ref="F109:H109"/>
    <mergeCell ref="I109:AG109"/>
    <mergeCell ref="B8:AG8"/>
    <mergeCell ref="AM3:AY4"/>
    <mergeCell ref="B3:AH3"/>
    <mergeCell ref="B5:AH5"/>
    <mergeCell ref="W6:AH6"/>
    <mergeCell ref="B10:AH10"/>
    <mergeCell ref="J6:V6"/>
    <mergeCell ref="B12:Q12"/>
    <mergeCell ref="R12:AH12"/>
    <mergeCell ref="B13:AH13"/>
    <mergeCell ref="B56:E56"/>
    <mergeCell ref="B57:E57"/>
    <mergeCell ref="B15:AH15"/>
    <mergeCell ref="B16:AH16"/>
    <mergeCell ref="G17:I17"/>
    <mergeCell ref="J17:AH17"/>
    <mergeCell ref="G18:J18"/>
    <mergeCell ref="B19:AH19"/>
    <mergeCell ref="B20:AH20"/>
    <mergeCell ref="D21:AH21"/>
    <mergeCell ref="B41:AH41"/>
    <mergeCell ref="X49:Y49"/>
    <mergeCell ref="Z49:AA49"/>
    <mergeCell ref="AC49:AD49"/>
    <mergeCell ref="AF49:AG49"/>
    <mergeCell ref="F56:AG56"/>
    <mergeCell ref="F57:O57"/>
    <mergeCell ref="B48:AH48"/>
    <mergeCell ref="C43:AG43"/>
    <mergeCell ref="N47:AA47"/>
    <mergeCell ref="AA44:AH44"/>
    <mergeCell ref="V42:AG42"/>
    <mergeCell ref="AM603:AY604"/>
    <mergeCell ref="B23:AH23"/>
    <mergeCell ref="AB24:AC24"/>
    <mergeCell ref="B37:AH37"/>
    <mergeCell ref="B38:AH38"/>
    <mergeCell ref="B39:AH39"/>
    <mergeCell ref="B53:E53"/>
    <mergeCell ref="B52:E52"/>
    <mergeCell ref="F52:H52"/>
    <mergeCell ref="F53:O53"/>
    <mergeCell ref="B51:E51"/>
    <mergeCell ref="F51:U51"/>
    <mergeCell ref="I52:AG52"/>
    <mergeCell ref="B45:AH45"/>
    <mergeCell ref="W24:X24"/>
    <mergeCell ref="F27:Q27"/>
    <mergeCell ref="C29:N29"/>
    <mergeCell ref="B69:Q69"/>
    <mergeCell ref="B62:AH62"/>
    <mergeCell ref="W63:AH63"/>
    <mergeCell ref="J63:V63"/>
    <mergeCell ref="B94:AH94"/>
    <mergeCell ref="B96:AH96"/>
    <mergeCell ref="B98:AH98"/>
    <mergeCell ref="R69:AH69"/>
    <mergeCell ref="B70:AH70"/>
    <mergeCell ref="J74:AH74"/>
    <mergeCell ref="B65:AG65"/>
    <mergeCell ref="B67:AH67"/>
    <mergeCell ref="B60:AH60"/>
    <mergeCell ref="AM60:AY61"/>
    <mergeCell ref="AM489:AY490"/>
    <mergeCell ref="AM546:AY547"/>
    <mergeCell ref="B95:AH95"/>
    <mergeCell ref="V99:AG99"/>
    <mergeCell ref="C100:AG100"/>
    <mergeCell ref="AA101:AH101"/>
    <mergeCell ref="B102:AH102"/>
    <mergeCell ref="B108:E108"/>
    <mergeCell ref="F108:U108"/>
    <mergeCell ref="N104:AA104"/>
    <mergeCell ref="B105:AH105"/>
    <mergeCell ref="X106:Y106"/>
    <mergeCell ref="Z106:AA106"/>
    <mergeCell ref="AC106:AD106"/>
    <mergeCell ref="AF106:AG106"/>
    <mergeCell ref="B124:AH124"/>
    <mergeCell ref="B122:AG122"/>
  </mergeCells>
  <phoneticPr fontId="3"/>
  <conditionalFormatting sqref="F57:O57">
    <cfRule type="expression" dxfId="165" priority="227">
      <formula>$F$57=""</formula>
    </cfRule>
  </conditionalFormatting>
  <conditionalFormatting sqref="F114:O114">
    <cfRule type="expression" dxfId="164" priority="106">
      <formula>$F$57=""</formula>
    </cfRule>
  </conditionalFormatting>
  <conditionalFormatting sqref="F171:O171">
    <cfRule type="expression" dxfId="163" priority="41">
      <formula>$F$57=""</formula>
    </cfRule>
  </conditionalFormatting>
  <conditionalFormatting sqref="F228:O228">
    <cfRule type="expression" dxfId="162" priority="36">
      <formula>$F$57=""</formula>
    </cfRule>
  </conditionalFormatting>
  <conditionalFormatting sqref="F285:O285">
    <cfRule type="expression" dxfId="161" priority="31">
      <formula>$F$57=""</formula>
    </cfRule>
  </conditionalFormatting>
  <conditionalFormatting sqref="F342:O342">
    <cfRule type="expression" dxfId="160" priority="26">
      <formula>$F$57=""</formula>
    </cfRule>
  </conditionalFormatting>
  <conditionalFormatting sqref="F399:O399">
    <cfRule type="expression" dxfId="159" priority="21">
      <formula>$F$57=""</formula>
    </cfRule>
  </conditionalFormatting>
  <conditionalFormatting sqref="F456:O456">
    <cfRule type="expression" dxfId="158" priority="16">
      <formula>$F$57=""</formula>
    </cfRule>
  </conditionalFormatting>
  <conditionalFormatting sqref="F513:O513">
    <cfRule type="expression" dxfId="157" priority="11">
      <formula>$F$57=""</formula>
    </cfRule>
  </conditionalFormatting>
  <conditionalFormatting sqref="F570:O570">
    <cfRule type="expression" dxfId="156" priority="6">
      <formula>$F$57=""</formula>
    </cfRule>
  </conditionalFormatting>
  <conditionalFormatting sqref="F627:O627">
    <cfRule type="expression" dxfId="155" priority="1">
      <formula>$F$57=""</formula>
    </cfRule>
  </conditionalFormatting>
  <conditionalFormatting sqref="F56:AG56">
    <cfRule type="expression" dxfId="154" priority="228">
      <formula>$F$56=""</formula>
    </cfRule>
  </conditionalFormatting>
  <conditionalFormatting sqref="F113:AG113">
    <cfRule type="expression" dxfId="153" priority="107">
      <formula>$F$56=""</formula>
    </cfRule>
  </conditionalFormatting>
  <conditionalFormatting sqref="F170:AG170">
    <cfRule type="expression" dxfId="152" priority="42">
      <formula>$F$56=""</formula>
    </cfRule>
  </conditionalFormatting>
  <conditionalFormatting sqref="F227:AG227">
    <cfRule type="expression" dxfId="151" priority="37">
      <formula>$F$56=""</formula>
    </cfRule>
  </conditionalFormatting>
  <conditionalFormatting sqref="F284:AG284">
    <cfRule type="expression" dxfId="150" priority="32">
      <formula>$F$56=""</formula>
    </cfRule>
  </conditionalFormatting>
  <conditionalFormatting sqref="F341:AG341">
    <cfRule type="expression" dxfId="149" priority="27">
      <formula>$F$56=""</formula>
    </cfRule>
  </conditionalFormatting>
  <conditionalFormatting sqref="F398:AG398">
    <cfRule type="expression" dxfId="148" priority="22">
      <formula>$F$56=""</formula>
    </cfRule>
  </conditionalFormatting>
  <conditionalFormatting sqref="F455:AG455">
    <cfRule type="expression" dxfId="147" priority="17">
      <formula>$F$56=""</formula>
    </cfRule>
  </conditionalFormatting>
  <conditionalFormatting sqref="F512:AG512">
    <cfRule type="expression" dxfId="146" priority="12">
      <formula>$F$56=""</formula>
    </cfRule>
  </conditionalFormatting>
  <conditionalFormatting sqref="F569:AG569">
    <cfRule type="expression" dxfId="145" priority="7">
      <formula>$F$56=""</formula>
    </cfRule>
  </conditionalFormatting>
  <conditionalFormatting sqref="F626:AG626">
    <cfRule type="expression" dxfId="144" priority="2">
      <formula>$F$56=""</formula>
    </cfRule>
  </conditionalFormatting>
  <conditionalFormatting sqref="Z49:AA49">
    <cfRule type="expression" dxfId="143" priority="231">
      <formula>$Z$49=""</formula>
    </cfRule>
  </conditionalFormatting>
  <conditionalFormatting sqref="Z106:AA106">
    <cfRule type="expression" dxfId="142" priority="110">
      <formula>$Z$49=""</formula>
    </cfRule>
  </conditionalFormatting>
  <conditionalFormatting sqref="Z163:AA163">
    <cfRule type="expression" dxfId="141" priority="45">
      <formula>$Z$49=""</formula>
    </cfRule>
  </conditionalFormatting>
  <conditionalFormatting sqref="Z220:AA220">
    <cfRule type="expression" dxfId="140" priority="40">
      <formula>$Z$49=""</formula>
    </cfRule>
  </conditionalFormatting>
  <conditionalFormatting sqref="Z277:AA277">
    <cfRule type="expression" dxfId="139" priority="35">
      <formula>$Z$49=""</formula>
    </cfRule>
  </conditionalFormatting>
  <conditionalFormatting sqref="Z334:AA334">
    <cfRule type="expression" dxfId="138" priority="30">
      <formula>$Z$49=""</formula>
    </cfRule>
  </conditionalFormatting>
  <conditionalFormatting sqref="Z391:AA391">
    <cfRule type="expression" dxfId="137" priority="25">
      <formula>$Z$49=""</formula>
    </cfRule>
  </conditionalFormatting>
  <conditionalFormatting sqref="Z448:AA448">
    <cfRule type="expression" dxfId="136" priority="20">
      <formula>$Z$49=""</formula>
    </cfRule>
  </conditionalFormatting>
  <conditionalFormatting sqref="Z505:AA505">
    <cfRule type="expression" dxfId="135" priority="15">
      <formula>$Z$49=""</formula>
    </cfRule>
  </conditionalFormatting>
  <conditionalFormatting sqref="Z562:AA562">
    <cfRule type="expression" dxfId="134" priority="10">
      <formula>$Z$49=""</formula>
    </cfRule>
  </conditionalFormatting>
  <conditionalFormatting sqref="Z619:AA619">
    <cfRule type="expression" dxfId="133" priority="5">
      <formula>$Z$49=""</formula>
    </cfRule>
  </conditionalFormatting>
  <conditionalFormatting sqref="AC49:AD49">
    <cfRule type="expression" dxfId="132" priority="230">
      <formula>$AC$49=""</formula>
    </cfRule>
  </conditionalFormatting>
  <conditionalFormatting sqref="AC106:AD106">
    <cfRule type="expression" dxfId="131" priority="109">
      <formula>$AC$49=""</formula>
    </cfRule>
  </conditionalFormatting>
  <conditionalFormatting sqref="AC163:AD163">
    <cfRule type="expression" dxfId="130" priority="44">
      <formula>$AC$49=""</formula>
    </cfRule>
  </conditionalFormatting>
  <conditionalFormatting sqref="AC220:AD220">
    <cfRule type="expression" dxfId="129" priority="39">
      <formula>$AC$49=""</formula>
    </cfRule>
  </conditionalFormatting>
  <conditionalFormatting sqref="AC277:AD277">
    <cfRule type="expression" dxfId="128" priority="34">
      <formula>$AC$49=""</formula>
    </cfRule>
  </conditionalFormatting>
  <conditionalFormatting sqref="AC334:AD334">
    <cfRule type="expression" dxfId="127" priority="29">
      <formula>$AC$49=""</formula>
    </cfRule>
  </conditionalFormatting>
  <conditionalFormatting sqref="AC391:AD391">
    <cfRule type="expression" dxfId="126" priority="24">
      <formula>$AC$49=""</formula>
    </cfRule>
  </conditionalFormatting>
  <conditionalFormatting sqref="AC448:AD448">
    <cfRule type="expression" dxfId="125" priority="19">
      <formula>$AC$49=""</formula>
    </cfRule>
  </conditionalFormatting>
  <conditionalFormatting sqref="AC505:AD505">
    <cfRule type="expression" dxfId="124" priority="14">
      <formula>$AC$49=""</formula>
    </cfRule>
  </conditionalFormatting>
  <conditionalFormatting sqref="AC562:AD562">
    <cfRule type="expression" dxfId="123" priority="9">
      <formula>$AC$49=""</formula>
    </cfRule>
  </conditionalFormatting>
  <conditionalFormatting sqref="AC619:AD619">
    <cfRule type="expression" dxfId="122" priority="4">
      <formula>$AC$49=""</formula>
    </cfRule>
  </conditionalFormatting>
  <conditionalFormatting sqref="AF49:AG49">
    <cfRule type="expression" dxfId="121" priority="229">
      <formula>$AF$49=""</formula>
    </cfRule>
  </conditionalFormatting>
  <conditionalFormatting sqref="AF106:AG106">
    <cfRule type="expression" dxfId="120" priority="108">
      <formula>$AF$49=""</formula>
    </cfRule>
  </conditionalFormatting>
  <conditionalFormatting sqref="AF163:AG163">
    <cfRule type="expression" dxfId="119" priority="43">
      <formula>$AF$49=""</formula>
    </cfRule>
  </conditionalFormatting>
  <conditionalFormatting sqref="AF220:AG220">
    <cfRule type="expression" dxfId="118" priority="38">
      <formula>$AF$49=""</formula>
    </cfRule>
  </conditionalFormatting>
  <conditionalFormatting sqref="AF277:AG277">
    <cfRule type="expression" dxfId="117" priority="33">
      <formula>$AF$49=""</formula>
    </cfRule>
  </conditionalFormatting>
  <conditionalFormatting sqref="AF334:AG334">
    <cfRule type="expression" dxfId="116" priority="28">
      <formula>$AF$49=""</formula>
    </cfRule>
  </conditionalFormatting>
  <conditionalFormatting sqref="AF391:AG391">
    <cfRule type="expression" dxfId="115" priority="23">
      <formula>$AF$49=""</formula>
    </cfRule>
  </conditionalFormatting>
  <conditionalFormatting sqref="AF448:AG448">
    <cfRule type="expression" dxfId="114" priority="18">
      <formula>$AF$49=""</formula>
    </cfRule>
  </conditionalFormatting>
  <conditionalFormatting sqref="AF505:AG505">
    <cfRule type="expression" dxfId="113" priority="13">
      <formula>$AF$49=""</formula>
    </cfRule>
  </conditionalFormatting>
  <conditionalFormatting sqref="AF562:AG562">
    <cfRule type="expression" dxfId="112" priority="8">
      <formula>$AF$49=""</formula>
    </cfRule>
  </conditionalFormatting>
  <conditionalFormatting sqref="AF619:AG619">
    <cfRule type="expression" dxfId="111" priority="3">
      <formula>$AF$49=""</formula>
    </cfRule>
  </conditionalFormatting>
  <dataValidations count="2">
    <dataValidation imeMode="hiragana" allowBlank="1" showInputMessage="1" showErrorMessage="1" sqref="J17:AI17 T53:T54 F52 T224:T225 I52 J6 J302:AI302 T338:T339 J131:AI131 T395:T396 F56:F57 F337 F394 I394 T281:T282 T509:T510 F508 J416:AI416 F280 I508 I280 T110:T111 F109 T452:T453 J462 I109 J530:AI530 I337 T566:T567 F565 F451 J63 I565 F113:F114 J291 T167:T168 F166 I451 J587:AI587 I166 J519 J359:AI359 J234 F223 I223 J120 J405 J188:AI188 F455:F456 J245:AI245 F284:F285 J74:AI74 F569:F570 F170:F171 J177 F227:F228 F341:F342 J348 F398:F399 F512:F513 J473:AI473 T623:T624 F622 I622 J576 F626:F627" xr:uid="{00000000-0002-0000-0400-000000000000}"/>
    <dataValidation imeMode="halfAlpha" allowBlank="1" showInputMessage="1" showErrorMessage="1" sqref="Z49:AA49 AC49:AD49 AF49:AG49 G18 Z391:AA391 AC391:AD391 AF391:AG391 Z334:AA334 Z505:AA505 AC505:AD505 AF505:AG505 G474 Z106:AA106 AC106:AD106 AF106:AG106 G75 Z562:AA562 AC562:AD562 AF562:AG562 G531 Z163:AA163 AC163:AD163 AF163:AG163 Z277:AA277 Z220:AA220 AC220:AD220 AF220:AG220 G132 AC277:AD277 AF277:AG277 G246 G189 AC334:AD334 AF334:AG334 G303 G360 Z448:AA448 AC448:AD448 AF448:AG448 G417 Z619:AA619 AC619:AD619 AF619:AG619 G588" xr:uid="{00000000-0002-0000-0400-000001000000}"/>
  </dataValidations>
  <printOptions horizontalCentered="1" verticalCentered="1"/>
  <pageMargins left="0.25" right="0.25" top="0.75" bottom="0.75" header="0.3" footer="0.3"/>
  <pageSetup paperSize="9" orientation="portrait" blackAndWhite="1" r:id="rId1"/>
  <rowBreaks count="1" manualBreakCount="1">
    <brk id="57" max="16383" man="1"/>
  </rowBreaks>
  <drawing r:id="rId2"/>
  <legacyDrawing r:id="rId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4BFB59-ECCF-4587-A975-4AB0A2F17CB9}">
  <sheetPr codeName="Sheet17">
    <tabColor rgb="FF92D050"/>
  </sheetPr>
  <dimension ref="B1:BC655"/>
  <sheetViews>
    <sheetView showZeros="0" view="pageBreakPreview" topLeftCell="A60" zoomScaleNormal="100" zoomScaleSheetLayoutView="100" workbookViewId="0">
      <selection activeCell="F74" sqref="F74:AG74"/>
    </sheetView>
  </sheetViews>
  <sheetFormatPr defaultRowHeight="18" customHeight="1"/>
  <cols>
    <col min="1" max="1" width="9" style="5"/>
    <col min="2" max="33" width="2.625" style="2" customWidth="1"/>
    <col min="34" max="34" width="6.75" style="2" customWidth="1"/>
    <col min="35" max="55" width="2.625" style="2" customWidth="1"/>
    <col min="56" max="94" width="2.625" style="5" customWidth="1"/>
    <col min="95" max="16384" width="9" style="5"/>
  </cols>
  <sheetData>
    <row r="1" spans="2:55" customFormat="1" ht="14.25" customHeight="1">
      <c r="B1" s="35" t="s">
        <v>473</v>
      </c>
      <c r="C1" s="24"/>
      <c r="D1" s="24"/>
      <c r="E1" s="24"/>
      <c r="F1" s="24"/>
      <c r="G1" s="24"/>
      <c r="H1" s="24"/>
      <c r="I1" s="24"/>
      <c r="J1" s="24"/>
      <c r="K1" s="24"/>
      <c r="L1" s="24"/>
      <c r="M1" s="24"/>
      <c r="N1" s="24"/>
      <c r="O1" s="24"/>
      <c r="P1" s="24"/>
      <c r="Q1" s="24"/>
      <c r="R1" s="24"/>
      <c r="S1" s="24"/>
      <c r="T1" s="24"/>
      <c r="U1" s="24"/>
      <c r="V1" s="24"/>
      <c r="W1" s="24"/>
      <c r="X1" s="24"/>
      <c r="Y1" s="24"/>
      <c r="Z1" s="24"/>
      <c r="AA1" s="24"/>
      <c r="AB1" s="24"/>
      <c r="AC1" s="24"/>
      <c r="AD1" s="24"/>
      <c r="AE1" s="24"/>
      <c r="AF1" s="24"/>
      <c r="AG1" s="24"/>
      <c r="AH1" s="24"/>
      <c r="AI1" s="24"/>
      <c r="AJ1" s="24"/>
      <c r="AK1" s="24"/>
      <c r="AL1" s="24"/>
      <c r="AM1" s="24"/>
      <c r="AN1" s="24"/>
      <c r="AO1" s="24"/>
      <c r="AP1" s="24"/>
      <c r="AQ1" s="24"/>
      <c r="AR1" s="24"/>
      <c r="AS1" s="24"/>
      <c r="AT1" s="24"/>
      <c r="AU1" s="24"/>
      <c r="AV1" s="24"/>
      <c r="AW1" s="24"/>
      <c r="AX1" s="24"/>
      <c r="AY1" s="24"/>
      <c r="AZ1" s="24"/>
      <c r="BA1" s="24"/>
      <c r="BB1" s="24"/>
      <c r="BC1" s="24"/>
    </row>
    <row r="2" spans="2:55" customFormat="1" ht="13.5" customHeight="1">
      <c r="B2" s="35"/>
      <c r="C2" s="24"/>
      <c r="D2" s="24"/>
      <c r="E2" s="24"/>
      <c r="F2" s="24"/>
      <c r="G2" s="24"/>
      <c r="H2" s="24"/>
      <c r="I2" s="24"/>
      <c r="J2" s="24"/>
      <c r="K2" s="24"/>
      <c r="L2" s="24"/>
      <c r="M2" s="24"/>
      <c r="N2" s="24"/>
      <c r="O2" s="24"/>
      <c r="P2" s="24"/>
      <c r="Q2" s="24"/>
      <c r="R2" s="24"/>
      <c r="S2" s="24"/>
      <c r="T2" s="24"/>
      <c r="U2" s="24"/>
      <c r="V2" s="24"/>
      <c r="W2" s="24"/>
      <c r="X2" s="24"/>
      <c r="Y2" s="24"/>
      <c r="Z2" s="24"/>
      <c r="AA2" s="24"/>
      <c r="AB2" s="24"/>
      <c r="AC2" s="24"/>
      <c r="AD2" s="24"/>
      <c r="AE2" s="24"/>
      <c r="AF2" s="24"/>
      <c r="AG2" s="24"/>
      <c r="AH2" s="24"/>
      <c r="AI2" s="24"/>
      <c r="AJ2" s="24"/>
      <c r="AK2" s="24"/>
      <c r="AL2" s="24"/>
      <c r="AM2" s="24"/>
      <c r="AN2" s="24"/>
      <c r="AO2" s="24"/>
      <c r="AP2" s="24"/>
      <c r="AQ2" s="24"/>
      <c r="AR2" s="24"/>
      <c r="AS2" s="24"/>
      <c r="AT2" s="24"/>
      <c r="AU2" s="24"/>
      <c r="AV2" s="24"/>
      <c r="AW2" s="24"/>
      <c r="AX2" s="24"/>
      <c r="AY2" s="24"/>
      <c r="AZ2" s="24"/>
      <c r="BA2" s="24"/>
      <c r="BB2" s="24"/>
      <c r="BC2" s="24"/>
    </row>
    <row r="3" spans="2:55" ht="12.75" customHeight="1">
      <c r="B3" s="712" t="s">
        <v>472</v>
      </c>
      <c r="C3" s="712"/>
      <c r="D3" s="712"/>
      <c r="E3" s="712"/>
      <c r="F3" s="712"/>
      <c r="G3" s="712"/>
      <c r="H3" s="712"/>
      <c r="I3" s="712"/>
      <c r="J3" s="712"/>
      <c r="K3" s="712"/>
      <c r="L3" s="712"/>
      <c r="M3" s="712"/>
      <c r="N3" s="712"/>
      <c r="O3" s="712"/>
      <c r="P3" s="712"/>
      <c r="Q3" s="712"/>
      <c r="R3" s="712"/>
      <c r="S3" s="712"/>
      <c r="T3" s="712"/>
      <c r="U3" s="712"/>
      <c r="V3" s="712"/>
      <c r="W3" s="712"/>
      <c r="X3" s="712"/>
      <c r="Y3" s="712"/>
      <c r="Z3" s="712"/>
      <c r="AA3" s="712"/>
      <c r="AB3" s="712"/>
      <c r="AC3" s="712"/>
      <c r="AD3" s="712"/>
      <c r="AE3" s="712"/>
      <c r="AF3" s="712"/>
      <c r="AG3" s="712"/>
      <c r="AH3" s="712"/>
      <c r="AI3" s="14"/>
      <c r="AM3" s="713"/>
      <c r="AN3" s="713"/>
      <c r="AO3" s="713"/>
      <c r="AP3" s="713"/>
      <c r="AQ3" s="713"/>
      <c r="AR3" s="713"/>
      <c r="AS3" s="713"/>
      <c r="AT3" s="713"/>
      <c r="AU3" s="713"/>
      <c r="AV3" s="713"/>
      <c r="AW3" s="713"/>
      <c r="AX3" s="713"/>
      <c r="AY3" s="713"/>
    </row>
    <row r="4" spans="2:55" ht="12.75" customHeight="1">
      <c r="AM4" s="713"/>
      <c r="AN4" s="713"/>
      <c r="AO4" s="713"/>
      <c r="AP4" s="713"/>
      <c r="AQ4" s="713"/>
      <c r="AR4" s="713"/>
      <c r="AS4" s="713"/>
      <c r="AT4" s="713"/>
      <c r="AU4" s="713"/>
      <c r="AV4" s="713"/>
      <c r="AW4" s="713"/>
      <c r="AX4" s="713"/>
      <c r="AY4" s="713"/>
    </row>
    <row r="5" spans="2:55" ht="12.75" customHeight="1">
      <c r="B5" s="710" t="s">
        <v>474</v>
      </c>
      <c r="C5" s="710"/>
      <c r="D5" s="710"/>
      <c r="E5" s="710"/>
      <c r="F5" s="710"/>
      <c r="G5" s="710"/>
      <c r="H5" s="710"/>
      <c r="I5" s="710"/>
      <c r="J5" s="710"/>
      <c r="K5" s="710"/>
      <c r="L5" s="710"/>
      <c r="M5" s="710"/>
      <c r="N5" s="710"/>
      <c r="O5" s="710"/>
      <c r="P5" s="710"/>
      <c r="Q5" s="710"/>
      <c r="R5" s="710"/>
      <c r="S5" s="710"/>
      <c r="T5" s="710"/>
      <c r="U5" s="710"/>
      <c r="V5" s="710"/>
      <c r="W5" s="710"/>
      <c r="X5" s="710"/>
      <c r="Y5" s="710"/>
      <c r="Z5" s="710"/>
      <c r="AA5" s="710"/>
      <c r="AB5" s="710"/>
      <c r="AC5" s="710"/>
      <c r="AD5" s="710"/>
      <c r="AE5" s="710"/>
      <c r="AF5" s="710"/>
      <c r="AG5" s="710"/>
      <c r="AH5" s="710"/>
      <c r="AI5" s="1"/>
    </row>
    <row r="6" spans="2:55" ht="12.75" customHeight="1">
      <c r="B6" s="1" t="s">
        <v>426</v>
      </c>
      <c r="C6" s="1"/>
      <c r="D6" s="1"/>
      <c r="E6" s="1"/>
      <c r="F6" s="1"/>
      <c r="G6" s="1"/>
      <c r="H6" s="1"/>
      <c r="I6" s="1"/>
      <c r="J6" s="728" t="str">
        <f>'12採択申請書'!J8</f>
        <v>○○保全の会</v>
      </c>
      <c r="K6" s="728"/>
      <c r="L6" s="728"/>
      <c r="M6" s="728"/>
      <c r="N6" s="728"/>
      <c r="O6" s="728"/>
      <c r="P6" s="728"/>
      <c r="Q6" s="728"/>
      <c r="R6" s="728"/>
      <c r="S6" s="728"/>
      <c r="T6" s="728"/>
      <c r="U6" s="728"/>
      <c r="V6" s="728"/>
      <c r="W6" s="710" t="s">
        <v>15</v>
      </c>
      <c r="X6" s="710"/>
      <c r="Y6" s="710"/>
      <c r="Z6" s="710"/>
      <c r="AA6" s="710"/>
      <c r="AB6" s="710"/>
      <c r="AC6" s="710"/>
      <c r="AD6" s="710"/>
      <c r="AE6" s="710"/>
      <c r="AF6" s="710"/>
      <c r="AG6" s="710"/>
      <c r="AH6" s="710"/>
      <c r="AI6" s="1"/>
    </row>
    <row r="7" spans="2:55" ht="12.75" customHeight="1">
      <c r="B7" s="2" t="s">
        <v>16</v>
      </c>
    </row>
    <row r="8" spans="2:55" ht="12.75" customHeight="1">
      <c r="B8" s="712" t="s">
        <v>17</v>
      </c>
      <c r="C8" s="712"/>
      <c r="D8" s="712"/>
      <c r="E8" s="712"/>
      <c r="F8" s="712"/>
      <c r="G8" s="712"/>
      <c r="H8" s="712"/>
      <c r="I8" s="712"/>
      <c r="J8" s="712"/>
      <c r="K8" s="712"/>
      <c r="L8" s="712"/>
      <c r="M8" s="712"/>
      <c r="N8" s="712"/>
      <c r="O8" s="712"/>
      <c r="P8" s="712"/>
      <c r="Q8" s="712"/>
      <c r="R8" s="712"/>
      <c r="S8" s="712"/>
      <c r="T8" s="712"/>
      <c r="U8" s="712"/>
      <c r="V8" s="712"/>
      <c r="W8" s="712"/>
      <c r="X8" s="712"/>
      <c r="Y8" s="712"/>
      <c r="Z8" s="712"/>
      <c r="AA8" s="712"/>
      <c r="AB8" s="712"/>
      <c r="AC8" s="712"/>
      <c r="AD8" s="712"/>
      <c r="AE8" s="712"/>
      <c r="AF8" s="712"/>
      <c r="AG8" s="712"/>
    </row>
    <row r="9" spans="2:55" ht="12.75" customHeight="1"/>
    <row r="10" spans="2:55" ht="12.75" customHeight="1">
      <c r="B10" s="710" t="s">
        <v>18</v>
      </c>
      <c r="C10" s="710"/>
      <c r="D10" s="710"/>
      <c r="E10" s="710"/>
      <c r="F10" s="710"/>
      <c r="G10" s="710"/>
      <c r="H10" s="710"/>
      <c r="I10" s="710"/>
      <c r="J10" s="710"/>
      <c r="K10" s="710"/>
      <c r="L10" s="710"/>
      <c r="M10" s="710"/>
      <c r="N10" s="710"/>
      <c r="O10" s="710"/>
      <c r="P10" s="710"/>
      <c r="Q10" s="710"/>
      <c r="R10" s="710"/>
      <c r="S10" s="710"/>
      <c r="T10" s="710"/>
      <c r="U10" s="710"/>
      <c r="V10" s="710"/>
      <c r="W10" s="710"/>
      <c r="X10" s="710"/>
      <c r="Y10" s="710"/>
      <c r="Z10" s="710"/>
      <c r="AA10" s="710"/>
      <c r="AB10" s="710"/>
      <c r="AC10" s="710"/>
      <c r="AD10" s="710"/>
      <c r="AE10" s="710"/>
      <c r="AF10" s="710"/>
      <c r="AG10" s="710"/>
      <c r="AH10" s="710"/>
      <c r="AI10" s="1"/>
    </row>
    <row r="11" spans="2:55" ht="12.75" customHeight="1">
      <c r="B11" s="2" t="s">
        <v>475</v>
      </c>
    </row>
    <row r="12" spans="2:55" ht="12.75" customHeight="1">
      <c r="B12" s="712" t="s">
        <v>476</v>
      </c>
      <c r="C12" s="712"/>
      <c r="D12" s="712"/>
      <c r="E12" s="712"/>
      <c r="F12" s="712"/>
      <c r="G12" s="712"/>
      <c r="H12" s="712"/>
      <c r="I12" s="712"/>
      <c r="J12" s="712"/>
      <c r="K12" s="712"/>
      <c r="L12" s="712"/>
      <c r="M12" s="712"/>
      <c r="N12" s="712"/>
      <c r="O12" s="712"/>
      <c r="P12" s="712"/>
      <c r="Q12" s="712"/>
      <c r="R12" s="710" t="str">
        <f>J6</f>
        <v>○○保全の会</v>
      </c>
      <c r="S12" s="710"/>
      <c r="T12" s="710"/>
      <c r="U12" s="710"/>
      <c r="V12" s="710"/>
      <c r="W12" s="710"/>
      <c r="X12" s="710"/>
      <c r="Y12" s="710"/>
      <c r="Z12" s="710"/>
      <c r="AA12" s="710"/>
      <c r="AB12" s="710"/>
      <c r="AC12" s="710"/>
      <c r="AD12" s="710"/>
      <c r="AE12" s="710"/>
      <c r="AF12" s="710"/>
      <c r="AG12" s="710"/>
      <c r="AH12" s="710"/>
      <c r="AI12" s="1"/>
    </row>
    <row r="13" spans="2:55" ht="12.75" customHeight="1">
      <c r="B13" s="710" t="s">
        <v>477</v>
      </c>
      <c r="C13" s="710"/>
      <c r="D13" s="710"/>
      <c r="E13" s="710"/>
      <c r="F13" s="710"/>
      <c r="G13" s="710"/>
      <c r="H13" s="710"/>
      <c r="I13" s="710"/>
      <c r="J13" s="710"/>
      <c r="K13" s="710"/>
      <c r="L13" s="710"/>
      <c r="M13" s="710"/>
      <c r="N13" s="710"/>
      <c r="O13" s="710"/>
      <c r="P13" s="710"/>
      <c r="Q13" s="710"/>
      <c r="R13" s="710"/>
      <c r="S13" s="710"/>
      <c r="T13" s="710"/>
      <c r="U13" s="710"/>
      <c r="V13" s="710"/>
      <c r="W13" s="710"/>
      <c r="X13" s="710"/>
      <c r="Y13" s="710"/>
      <c r="Z13" s="710"/>
      <c r="AA13" s="710"/>
      <c r="AB13" s="710"/>
      <c r="AC13" s="710"/>
      <c r="AD13" s="710"/>
      <c r="AE13" s="710"/>
      <c r="AF13" s="710"/>
      <c r="AG13" s="710"/>
      <c r="AH13" s="710"/>
      <c r="AI13" s="1"/>
    </row>
    <row r="14" spans="2:55" ht="12.75" customHeight="1"/>
    <row r="15" spans="2:55" ht="12.75" customHeight="1">
      <c r="B15" s="710" t="s">
        <v>20</v>
      </c>
      <c r="C15" s="710"/>
      <c r="D15" s="710"/>
      <c r="E15" s="710"/>
      <c r="F15" s="710"/>
      <c r="G15" s="710"/>
      <c r="H15" s="710"/>
      <c r="I15" s="710"/>
      <c r="J15" s="710"/>
      <c r="K15" s="710"/>
      <c r="L15" s="710"/>
      <c r="M15" s="710"/>
      <c r="N15" s="710"/>
      <c r="O15" s="710"/>
      <c r="P15" s="710"/>
      <c r="Q15" s="710"/>
      <c r="R15" s="710"/>
      <c r="S15" s="710"/>
      <c r="T15" s="710"/>
      <c r="U15" s="710"/>
      <c r="V15" s="710"/>
      <c r="W15" s="710"/>
      <c r="X15" s="710"/>
      <c r="Y15" s="710"/>
      <c r="Z15" s="710"/>
      <c r="AA15" s="710"/>
      <c r="AB15" s="710"/>
      <c r="AC15" s="710"/>
      <c r="AD15" s="710"/>
      <c r="AE15" s="710"/>
      <c r="AF15" s="710"/>
      <c r="AG15" s="710"/>
      <c r="AH15" s="710"/>
      <c r="AI15" s="1"/>
    </row>
    <row r="16" spans="2:55" ht="12.75" customHeight="1">
      <c r="B16" s="710" t="s">
        <v>478</v>
      </c>
      <c r="C16" s="710"/>
      <c r="D16" s="710"/>
      <c r="E16" s="710"/>
      <c r="F16" s="710"/>
      <c r="G16" s="710"/>
      <c r="H16" s="710"/>
      <c r="I16" s="710"/>
      <c r="J16" s="710"/>
      <c r="K16" s="710"/>
      <c r="L16" s="710"/>
      <c r="M16" s="710"/>
      <c r="N16" s="710"/>
      <c r="O16" s="710"/>
      <c r="P16" s="710"/>
      <c r="Q16" s="710"/>
      <c r="R16" s="710"/>
      <c r="S16" s="710"/>
      <c r="T16" s="710"/>
      <c r="U16" s="710"/>
      <c r="V16" s="710"/>
      <c r="W16" s="710"/>
      <c r="X16" s="710"/>
      <c r="Y16" s="710"/>
      <c r="Z16" s="710"/>
      <c r="AA16" s="710"/>
      <c r="AB16" s="710"/>
      <c r="AC16" s="710"/>
      <c r="AD16" s="710"/>
      <c r="AE16" s="710"/>
      <c r="AF16" s="710"/>
      <c r="AG16" s="710"/>
      <c r="AH16" s="710"/>
      <c r="AI16" s="1"/>
    </row>
    <row r="17" spans="2:35" ht="12.75" customHeight="1">
      <c r="B17" s="712" t="s">
        <v>459</v>
      </c>
      <c r="C17" s="1" t="s">
        <v>424</v>
      </c>
      <c r="G17" s="733" t="s">
        <v>725</v>
      </c>
      <c r="H17" s="733"/>
      <c r="I17" s="733"/>
      <c r="J17" s="734" t="str">
        <f>'12採択申請書'!B24</f>
        <v>○○県○〇市〇〇町大字○○　○○番地、○○番地</v>
      </c>
      <c r="K17" s="734"/>
      <c r="L17" s="734"/>
      <c r="M17" s="734"/>
      <c r="N17" s="734"/>
      <c r="O17" s="734"/>
      <c r="P17" s="734"/>
      <c r="Q17" s="734"/>
      <c r="R17" s="734"/>
      <c r="S17" s="734"/>
      <c r="T17" s="734"/>
      <c r="U17" s="734"/>
      <c r="V17" s="734"/>
      <c r="W17" s="734"/>
      <c r="X17" s="734"/>
      <c r="Y17" s="734"/>
      <c r="Z17" s="734"/>
      <c r="AA17" s="734"/>
      <c r="AB17" s="734"/>
      <c r="AC17" s="734"/>
      <c r="AD17" s="734"/>
      <c r="AE17" s="734"/>
      <c r="AF17" s="734"/>
      <c r="AG17" s="734"/>
      <c r="AH17" s="734"/>
      <c r="AI17" s="34"/>
    </row>
    <row r="18" spans="2:35" s="2" customFormat="1" ht="12.75" customHeight="1">
      <c r="B18" s="712"/>
      <c r="C18" s="1" t="s">
        <v>425</v>
      </c>
      <c r="G18" s="735">
        <f>'12採択申請書'!N24</f>
        <v>1</v>
      </c>
      <c r="H18" s="735"/>
      <c r="I18" s="735"/>
      <c r="J18" s="735"/>
      <c r="K18" s="303"/>
      <c r="L18" s="303"/>
      <c r="M18" s="303"/>
      <c r="N18" s="303"/>
      <c r="O18" s="303"/>
      <c r="P18" s="303"/>
      <c r="Q18" s="303"/>
      <c r="R18" s="303"/>
      <c r="S18" s="303"/>
      <c r="T18" s="303"/>
      <c r="U18" s="303"/>
      <c r="V18" s="303"/>
      <c r="W18" s="303"/>
      <c r="X18" s="303"/>
      <c r="Y18" s="303"/>
      <c r="Z18" s="303"/>
      <c r="AA18" s="303"/>
      <c r="AB18" s="303"/>
      <c r="AC18" s="303"/>
      <c r="AD18" s="303"/>
      <c r="AE18" s="303"/>
      <c r="AF18" s="303"/>
      <c r="AG18" s="303"/>
      <c r="AH18" s="303"/>
    </row>
    <row r="19" spans="2:35" s="2" customFormat="1" ht="12.75" customHeight="1">
      <c r="B19" s="712" t="s">
        <v>461</v>
      </c>
      <c r="C19" s="1" t="s">
        <v>424</v>
      </c>
      <c r="G19" s="736"/>
      <c r="H19" s="736"/>
      <c r="I19" s="736"/>
      <c r="J19" s="737"/>
      <c r="K19" s="737"/>
      <c r="L19" s="737"/>
      <c r="M19" s="737"/>
      <c r="N19" s="737"/>
      <c r="O19" s="737"/>
      <c r="P19" s="737"/>
      <c r="Q19" s="737"/>
      <c r="R19" s="737"/>
      <c r="S19" s="737"/>
      <c r="T19" s="737"/>
      <c r="U19" s="737"/>
      <c r="V19" s="737"/>
      <c r="W19" s="737"/>
      <c r="X19" s="737"/>
      <c r="Y19" s="737"/>
      <c r="Z19" s="737"/>
      <c r="AA19" s="737"/>
      <c r="AB19" s="737"/>
      <c r="AC19" s="737"/>
      <c r="AD19" s="737"/>
      <c r="AE19" s="737"/>
      <c r="AF19" s="737"/>
      <c r="AG19" s="737"/>
    </row>
    <row r="20" spans="2:35" s="2" customFormat="1" ht="12.75" customHeight="1">
      <c r="B20" s="712"/>
      <c r="C20" s="1" t="s">
        <v>425</v>
      </c>
      <c r="G20" s="738"/>
      <c r="H20" s="738"/>
      <c r="I20" s="738"/>
      <c r="J20" s="738"/>
    </row>
    <row r="21" spans="2:35" s="2" customFormat="1" ht="12.75" customHeight="1">
      <c r="B21" s="712" t="s">
        <v>462</v>
      </c>
      <c r="C21" s="1" t="s">
        <v>424</v>
      </c>
      <c r="G21" s="736"/>
      <c r="H21" s="736"/>
      <c r="I21" s="736"/>
      <c r="J21" s="737"/>
      <c r="K21" s="737"/>
      <c r="L21" s="737"/>
      <c r="M21" s="737"/>
      <c r="N21" s="737"/>
      <c r="O21" s="737"/>
      <c r="P21" s="737"/>
      <c r="Q21" s="737"/>
      <c r="R21" s="737"/>
      <c r="S21" s="737"/>
      <c r="T21" s="737"/>
      <c r="U21" s="737"/>
      <c r="V21" s="737"/>
      <c r="W21" s="737"/>
      <c r="X21" s="737"/>
      <c r="Y21" s="737"/>
      <c r="Z21" s="737"/>
      <c r="AA21" s="737"/>
      <c r="AB21" s="737"/>
      <c r="AC21" s="737"/>
      <c r="AD21" s="737"/>
      <c r="AE21" s="737"/>
      <c r="AF21" s="737"/>
      <c r="AG21" s="737"/>
    </row>
    <row r="22" spans="2:35" s="2" customFormat="1" ht="12.75" customHeight="1">
      <c r="B22" s="712"/>
      <c r="C22" s="1" t="s">
        <v>425</v>
      </c>
      <c r="G22" s="738"/>
      <c r="H22" s="738"/>
      <c r="I22" s="738"/>
      <c r="J22" s="738"/>
    </row>
    <row r="23" spans="2:35" s="2" customFormat="1" ht="12.75" customHeight="1">
      <c r="B23" s="712" t="s">
        <v>463</v>
      </c>
      <c r="C23" s="1" t="s">
        <v>424</v>
      </c>
      <c r="G23" s="736"/>
      <c r="H23" s="736"/>
      <c r="I23" s="736"/>
      <c r="J23" s="737"/>
      <c r="K23" s="737"/>
      <c r="L23" s="737"/>
      <c r="M23" s="737"/>
      <c r="N23" s="737"/>
      <c r="O23" s="737"/>
      <c r="P23" s="737"/>
      <c r="Q23" s="737"/>
      <c r="R23" s="737"/>
      <c r="S23" s="737"/>
      <c r="T23" s="737"/>
      <c r="U23" s="737"/>
      <c r="V23" s="737"/>
      <c r="W23" s="737"/>
      <c r="X23" s="737"/>
      <c r="Y23" s="737"/>
      <c r="Z23" s="737"/>
      <c r="AA23" s="737"/>
      <c r="AB23" s="737"/>
      <c r="AC23" s="737"/>
      <c r="AD23" s="737"/>
      <c r="AE23" s="737"/>
      <c r="AF23" s="737"/>
      <c r="AG23" s="737"/>
    </row>
    <row r="24" spans="2:35" s="2" customFormat="1" ht="12.75" customHeight="1">
      <c r="B24" s="712"/>
      <c r="C24" s="1" t="s">
        <v>425</v>
      </c>
      <c r="G24" s="738"/>
      <c r="H24" s="738"/>
      <c r="I24" s="738"/>
      <c r="J24" s="738"/>
    </row>
    <row r="25" spans="2:35" s="2" customFormat="1" ht="12.75" customHeight="1">
      <c r="B25" s="712" t="s">
        <v>464</v>
      </c>
      <c r="C25" s="1" t="s">
        <v>424</v>
      </c>
      <c r="G25" s="736"/>
      <c r="H25" s="736"/>
      <c r="I25" s="736"/>
      <c r="J25" s="737"/>
      <c r="K25" s="737"/>
      <c r="L25" s="737"/>
      <c r="M25" s="737"/>
      <c r="N25" s="737"/>
      <c r="O25" s="737"/>
      <c r="P25" s="737"/>
      <c r="Q25" s="737"/>
      <c r="R25" s="737"/>
      <c r="S25" s="737"/>
      <c r="T25" s="737"/>
      <c r="U25" s="737"/>
      <c r="V25" s="737"/>
      <c r="W25" s="737"/>
      <c r="X25" s="737"/>
      <c r="Y25" s="737"/>
      <c r="Z25" s="737"/>
      <c r="AA25" s="737"/>
      <c r="AB25" s="737"/>
      <c r="AC25" s="737"/>
      <c r="AD25" s="737"/>
      <c r="AE25" s="737"/>
      <c r="AF25" s="737"/>
      <c r="AG25" s="737"/>
    </row>
    <row r="26" spans="2:35" s="2" customFormat="1" ht="12.75" customHeight="1">
      <c r="B26" s="712"/>
      <c r="C26" s="1" t="s">
        <v>425</v>
      </c>
      <c r="G26" s="738"/>
      <c r="H26" s="738"/>
      <c r="I26" s="738"/>
      <c r="J26" s="738"/>
    </row>
    <row r="27" spans="2:35" s="2" customFormat="1" ht="12.75" customHeight="1">
      <c r="B27" s="712" t="s">
        <v>465</v>
      </c>
      <c r="C27" s="1" t="s">
        <v>424</v>
      </c>
      <c r="G27" s="736"/>
      <c r="H27" s="736"/>
      <c r="I27" s="736"/>
      <c r="J27" s="737"/>
      <c r="K27" s="737"/>
      <c r="L27" s="737"/>
      <c r="M27" s="737"/>
      <c r="N27" s="737"/>
      <c r="O27" s="737"/>
      <c r="P27" s="737"/>
      <c r="Q27" s="737"/>
      <c r="R27" s="737"/>
      <c r="S27" s="737"/>
      <c r="T27" s="737"/>
      <c r="U27" s="737"/>
      <c r="V27" s="737"/>
      <c r="W27" s="737"/>
      <c r="X27" s="737"/>
      <c r="Y27" s="737"/>
      <c r="Z27" s="737"/>
      <c r="AA27" s="737"/>
      <c r="AB27" s="737"/>
      <c r="AC27" s="737"/>
      <c r="AD27" s="737"/>
      <c r="AE27" s="737"/>
      <c r="AF27" s="737"/>
      <c r="AG27" s="737"/>
    </row>
    <row r="28" spans="2:35" s="2" customFormat="1" ht="12.75" customHeight="1">
      <c r="B28" s="712"/>
      <c r="C28" s="1" t="s">
        <v>425</v>
      </c>
      <c r="G28" s="738"/>
      <c r="H28" s="738"/>
      <c r="I28" s="738"/>
      <c r="J28" s="738"/>
    </row>
    <row r="29" spans="2:35" s="2" customFormat="1" ht="12.75" customHeight="1">
      <c r="B29" s="712" t="s">
        <v>515</v>
      </c>
      <c r="C29" s="1" t="s">
        <v>424</v>
      </c>
      <c r="G29" s="736"/>
      <c r="H29" s="736"/>
      <c r="I29" s="736"/>
      <c r="J29" s="737"/>
      <c r="K29" s="737"/>
      <c r="L29" s="737"/>
      <c r="M29" s="737"/>
      <c r="N29" s="737"/>
      <c r="O29" s="737"/>
      <c r="P29" s="737"/>
      <c r="Q29" s="737"/>
      <c r="R29" s="737"/>
      <c r="S29" s="737"/>
      <c r="T29" s="737"/>
      <c r="U29" s="737"/>
      <c r="V29" s="737"/>
      <c r="W29" s="737"/>
      <c r="X29" s="737"/>
      <c r="Y29" s="737"/>
      <c r="Z29" s="737"/>
      <c r="AA29" s="737"/>
      <c r="AB29" s="737"/>
      <c r="AC29" s="737"/>
      <c r="AD29" s="737"/>
      <c r="AE29" s="737"/>
      <c r="AF29" s="737"/>
      <c r="AG29" s="737"/>
    </row>
    <row r="30" spans="2:35" s="2" customFormat="1" ht="12.75" customHeight="1">
      <c r="B30" s="712"/>
      <c r="C30" s="1" t="s">
        <v>425</v>
      </c>
      <c r="G30" s="738"/>
      <c r="H30" s="738"/>
      <c r="I30" s="738"/>
      <c r="J30" s="738"/>
    </row>
    <row r="31" spans="2:35" s="2" customFormat="1" ht="12.75" customHeight="1">
      <c r="B31" s="712" t="s">
        <v>464</v>
      </c>
      <c r="C31" s="1" t="s">
        <v>424</v>
      </c>
      <c r="G31" s="736"/>
      <c r="H31" s="736"/>
      <c r="I31" s="736"/>
      <c r="J31" s="737"/>
      <c r="K31" s="737"/>
      <c r="L31" s="737"/>
      <c r="M31" s="737"/>
      <c r="N31" s="737"/>
      <c r="O31" s="737"/>
      <c r="P31" s="737"/>
      <c r="Q31" s="737"/>
      <c r="R31" s="737"/>
      <c r="S31" s="737"/>
      <c r="T31" s="737"/>
      <c r="U31" s="737"/>
      <c r="V31" s="737"/>
      <c r="W31" s="737"/>
      <c r="X31" s="737"/>
      <c r="Y31" s="737"/>
      <c r="Z31" s="737"/>
      <c r="AA31" s="737"/>
      <c r="AB31" s="737"/>
      <c r="AC31" s="737"/>
      <c r="AD31" s="737"/>
      <c r="AE31" s="737"/>
      <c r="AF31" s="737"/>
      <c r="AG31" s="737"/>
    </row>
    <row r="32" spans="2:35" s="2" customFormat="1" ht="12.75" customHeight="1">
      <c r="B32" s="712"/>
      <c r="C32" s="1" t="s">
        <v>425</v>
      </c>
      <c r="G32" s="738"/>
      <c r="H32" s="738"/>
      <c r="I32" s="738"/>
      <c r="J32" s="738"/>
    </row>
    <row r="33" spans="2:36" s="2" customFormat="1" ht="12.75" customHeight="1">
      <c r="B33" s="712" t="s">
        <v>465</v>
      </c>
      <c r="C33" s="1" t="s">
        <v>424</v>
      </c>
      <c r="G33" s="736"/>
      <c r="H33" s="736"/>
      <c r="I33" s="736"/>
      <c r="J33" s="737"/>
      <c r="K33" s="737"/>
      <c r="L33" s="737"/>
      <c r="M33" s="737"/>
      <c r="N33" s="737"/>
      <c r="O33" s="737"/>
      <c r="P33" s="737"/>
      <c r="Q33" s="737"/>
      <c r="R33" s="737"/>
      <c r="S33" s="737"/>
      <c r="T33" s="737"/>
      <c r="U33" s="737"/>
      <c r="V33" s="737"/>
      <c r="W33" s="737"/>
      <c r="X33" s="737"/>
      <c r="Y33" s="737"/>
      <c r="Z33" s="737"/>
      <c r="AA33" s="737"/>
      <c r="AB33" s="737"/>
      <c r="AC33" s="737"/>
      <c r="AD33" s="737"/>
      <c r="AE33" s="737"/>
      <c r="AF33" s="737"/>
      <c r="AG33" s="737"/>
    </row>
    <row r="34" spans="2:36" s="2" customFormat="1" ht="12.75" customHeight="1">
      <c r="B34" s="712"/>
      <c r="C34" s="1" t="s">
        <v>425</v>
      </c>
      <c r="G34" s="738"/>
      <c r="H34" s="738"/>
      <c r="I34" s="738"/>
      <c r="J34" s="738"/>
    </row>
    <row r="35" spans="2:36" s="2" customFormat="1" ht="12.75" customHeight="1">
      <c r="B35" s="712" t="s">
        <v>515</v>
      </c>
      <c r="C35" s="1" t="s">
        <v>424</v>
      </c>
      <c r="G35" s="736"/>
      <c r="H35" s="736"/>
      <c r="I35" s="736"/>
      <c r="J35" s="737"/>
      <c r="K35" s="737"/>
      <c r="L35" s="737"/>
      <c r="M35" s="737"/>
      <c r="N35" s="737"/>
      <c r="O35" s="737"/>
      <c r="P35" s="737"/>
      <c r="Q35" s="737"/>
      <c r="R35" s="737"/>
      <c r="S35" s="737"/>
      <c r="T35" s="737"/>
      <c r="U35" s="737"/>
      <c r="V35" s="737"/>
      <c r="W35" s="737"/>
      <c r="X35" s="737"/>
      <c r="Y35" s="737"/>
      <c r="Z35" s="737"/>
      <c r="AA35" s="737"/>
      <c r="AB35" s="737"/>
      <c r="AC35" s="737"/>
      <c r="AD35" s="737"/>
      <c r="AE35" s="737"/>
      <c r="AF35" s="737"/>
      <c r="AG35" s="737"/>
    </row>
    <row r="36" spans="2:36" s="2" customFormat="1" ht="12.75" customHeight="1">
      <c r="B36" s="712"/>
      <c r="C36" s="1" t="s">
        <v>425</v>
      </c>
      <c r="G36" s="738"/>
      <c r="H36" s="738"/>
      <c r="I36" s="738"/>
      <c r="J36" s="738"/>
    </row>
    <row r="37" spans="2:36" s="2" customFormat="1" ht="12.75" customHeight="1">
      <c r="B37" s="710" t="s">
        <v>479</v>
      </c>
      <c r="C37" s="710"/>
      <c r="D37" s="710"/>
      <c r="E37" s="710"/>
      <c r="F37" s="710"/>
      <c r="G37" s="710"/>
      <c r="H37" s="710"/>
      <c r="I37" s="710"/>
      <c r="J37" s="710"/>
      <c r="K37" s="710"/>
      <c r="L37" s="710"/>
      <c r="M37" s="710"/>
      <c r="N37" s="710"/>
      <c r="O37" s="710"/>
      <c r="P37" s="710"/>
      <c r="Q37" s="710"/>
      <c r="R37" s="710"/>
      <c r="S37" s="710"/>
      <c r="T37" s="710"/>
      <c r="U37" s="710"/>
      <c r="V37" s="710"/>
      <c r="W37" s="710"/>
      <c r="X37" s="710"/>
      <c r="Y37" s="710"/>
      <c r="Z37" s="710"/>
      <c r="AA37" s="710"/>
      <c r="AB37" s="710"/>
      <c r="AC37" s="710"/>
      <c r="AD37" s="710"/>
      <c r="AE37" s="710"/>
      <c r="AF37" s="710"/>
      <c r="AG37" s="710"/>
      <c r="AH37" s="710"/>
      <c r="AI37" s="1"/>
    </row>
    <row r="38" spans="2:36" s="2" customFormat="1" ht="12.75" customHeight="1">
      <c r="B38" s="710" t="s">
        <v>480</v>
      </c>
      <c r="C38" s="710"/>
      <c r="D38" s="710"/>
      <c r="E38" s="710"/>
      <c r="F38" s="710"/>
      <c r="G38" s="710"/>
      <c r="H38" s="710"/>
      <c r="I38" s="710"/>
      <c r="J38" s="710"/>
      <c r="K38" s="710"/>
      <c r="L38" s="710"/>
      <c r="M38" s="710"/>
      <c r="N38" s="710"/>
      <c r="O38" s="710"/>
      <c r="P38" s="710"/>
      <c r="Q38" s="710"/>
      <c r="R38" s="710"/>
      <c r="S38" s="710"/>
      <c r="T38" s="710"/>
      <c r="U38" s="710"/>
      <c r="V38" s="710"/>
      <c r="W38" s="710"/>
      <c r="X38" s="710"/>
      <c r="Y38" s="710"/>
      <c r="Z38" s="710"/>
      <c r="AA38" s="710"/>
      <c r="AB38" s="710"/>
      <c r="AC38" s="710"/>
      <c r="AD38" s="710"/>
      <c r="AE38" s="710"/>
      <c r="AF38" s="710"/>
      <c r="AG38" s="710"/>
      <c r="AH38" s="710"/>
      <c r="AI38" s="1"/>
    </row>
    <row r="39" spans="2:36" s="2" customFormat="1" ht="12.75" customHeight="1">
      <c r="D39" s="739" t="s">
        <v>481</v>
      </c>
      <c r="E39" s="739"/>
      <c r="F39" s="739"/>
      <c r="G39" s="739"/>
      <c r="H39" s="739"/>
      <c r="I39" s="739"/>
      <c r="J39" s="739"/>
      <c r="K39" s="739"/>
      <c r="L39" s="739"/>
      <c r="M39" s="739"/>
      <c r="N39" s="739"/>
      <c r="O39" s="739"/>
      <c r="P39" s="739"/>
      <c r="Q39" s="739"/>
      <c r="R39" s="739"/>
      <c r="S39" s="739"/>
      <c r="T39" s="739"/>
      <c r="U39" s="739"/>
      <c r="V39" s="739"/>
      <c r="W39" s="739"/>
      <c r="X39" s="739"/>
      <c r="Y39" s="739"/>
      <c r="Z39" s="739"/>
      <c r="AA39" s="739"/>
      <c r="AB39" s="739"/>
      <c r="AC39" s="739"/>
      <c r="AD39" s="739"/>
      <c r="AE39" s="739"/>
      <c r="AF39" s="739"/>
      <c r="AG39" s="739"/>
      <c r="AH39" s="739"/>
    </row>
    <row r="40" spans="2:36" s="2" customFormat="1" ht="12.75" customHeight="1"/>
    <row r="41" spans="2:36" s="2" customFormat="1" ht="12.75" customHeight="1">
      <c r="B41" s="710" t="s">
        <v>19</v>
      </c>
      <c r="C41" s="710"/>
      <c r="D41" s="710"/>
      <c r="E41" s="710"/>
      <c r="F41" s="710"/>
      <c r="G41" s="710"/>
      <c r="H41" s="710"/>
      <c r="I41" s="710"/>
      <c r="J41" s="710"/>
      <c r="K41" s="710"/>
      <c r="L41" s="710"/>
      <c r="M41" s="710"/>
      <c r="N41" s="710"/>
      <c r="O41" s="710"/>
      <c r="P41" s="710"/>
      <c r="Q41" s="710"/>
      <c r="R41" s="710"/>
      <c r="S41" s="710"/>
      <c r="T41" s="710"/>
      <c r="U41" s="710"/>
      <c r="V41" s="710"/>
      <c r="W41" s="710"/>
      <c r="X41" s="710"/>
      <c r="Y41" s="710"/>
      <c r="Z41" s="710"/>
      <c r="AA41" s="710"/>
      <c r="AB41" s="710"/>
      <c r="AC41" s="710"/>
      <c r="AD41" s="710"/>
      <c r="AE41" s="710"/>
      <c r="AF41" s="710"/>
      <c r="AG41" s="710"/>
      <c r="AH41" s="710"/>
      <c r="AI41" s="1"/>
    </row>
    <row r="42" spans="2:36" s="2" customFormat="1" ht="12.75" customHeight="1">
      <c r="B42" s="2" t="s">
        <v>482</v>
      </c>
      <c r="T42" s="1"/>
      <c r="U42" s="14" t="s">
        <v>460</v>
      </c>
      <c r="V42" s="14"/>
      <c r="W42" s="717">
        <v>10</v>
      </c>
      <c r="X42" s="717"/>
      <c r="Y42" s="260" t="s">
        <v>0</v>
      </c>
      <c r="Z42" s="302">
        <v>3</v>
      </c>
      <c r="AA42" s="260" t="s">
        <v>1</v>
      </c>
      <c r="AB42" s="717">
        <v>31</v>
      </c>
      <c r="AC42" s="717"/>
      <c r="AD42" s="2" t="s">
        <v>483</v>
      </c>
      <c r="AE42" s="5"/>
      <c r="AF42" s="5"/>
      <c r="AG42" s="5"/>
      <c r="AH42" s="5"/>
      <c r="AI42" s="5"/>
      <c r="AJ42" s="2" t="s">
        <v>26</v>
      </c>
    </row>
    <row r="43" spans="2:36" s="2" customFormat="1" ht="12.75" customHeight="1"/>
    <row r="44" spans="2:36" s="2" customFormat="1" ht="12.75" customHeight="1">
      <c r="B44" s="2" t="s">
        <v>484</v>
      </c>
    </row>
    <row r="45" spans="2:36" s="2" customFormat="1" ht="12.75" customHeight="1">
      <c r="B45" s="2" t="s">
        <v>485</v>
      </c>
      <c r="F45" s="717" t="str">
        <f>J6</f>
        <v>○○保全の会</v>
      </c>
      <c r="G45" s="717"/>
      <c r="H45" s="717"/>
      <c r="I45" s="717"/>
      <c r="J45" s="717"/>
      <c r="K45" s="717"/>
      <c r="L45" s="717"/>
      <c r="M45" s="717"/>
      <c r="N45" s="717"/>
      <c r="O45" s="717"/>
      <c r="P45" s="717"/>
      <c r="Q45" s="717"/>
      <c r="R45" s="2" t="s">
        <v>487</v>
      </c>
    </row>
    <row r="46" spans="2:36" s="2" customFormat="1" ht="12.75" customHeight="1">
      <c r="C46" s="104" t="s">
        <v>486</v>
      </c>
    </row>
    <row r="47" spans="2:36" s="2" customFormat="1" ht="12.75" customHeight="1">
      <c r="B47" s="2">
        <v>2</v>
      </c>
      <c r="C47" s="717" t="str">
        <f>F45</f>
        <v>○○保全の会</v>
      </c>
      <c r="D47" s="717"/>
      <c r="E47" s="717"/>
      <c r="F47" s="717"/>
      <c r="G47" s="717"/>
      <c r="H47" s="717"/>
      <c r="I47" s="717"/>
      <c r="J47" s="717"/>
      <c r="K47" s="717"/>
      <c r="L47" s="717"/>
      <c r="M47" s="717"/>
      <c r="N47" s="717"/>
      <c r="O47" s="104" t="s">
        <v>488</v>
      </c>
    </row>
    <row r="48" spans="2:36" s="2" customFormat="1" ht="12.75" customHeight="1">
      <c r="C48" s="104" t="s">
        <v>489</v>
      </c>
    </row>
    <row r="49" spans="2:35" s="2" customFormat="1" ht="12.75" customHeight="1">
      <c r="C49" s="2" t="s">
        <v>490</v>
      </c>
    </row>
    <row r="50" spans="2:35" s="2" customFormat="1" ht="12.75" customHeight="1">
      <c r="C50" s="2" t="s">
        <v>491</v>
      </c>
    </row>
    <row r="51" spans="2:35" s="2" customFormat="1" ht="12.75" customHeight="1">
      <c r="C51" s="2" t="s">
        <v>492</v>
      </c>
    </row>
    <row r="52" spans="2:35" s="2" customFormat="1" ht="12.75" customHeight="1">
      <c r="B52" s="2">
        <v>3</v>
      </c>
      <c r="C52" s="2" t="s">
        <v>495</v>
      </c>
    </row>
    <row r="53" spans="2:35" s="2" customFormat="1" ht="12.75" customHeight="1">
      <c r="C53" s="2" t="s">
        <v>496</v>
      </c>
    </row>
    <row r="54" spans="2:35" s="2" customFormat="1" ht="12.75" customHeight="1"/>
    <row r="55" spans="2:35" s="2" customFormat="1" ht="12.75" customHeight="1">
      <c r="B55" s="710" t="s">
        <v>22</v>
      </c>
      <c r="C55" s="710"/>
      <c r="D55" s="710"/>
      <c r="E55" s="710"/>
      <c r="F55" s="710"/>
      <c r="G55" s="710"/>
      <c r="H55" s="710"/>
      <c r="I55" s="710"/>
      <c r="J55" s="710"/>
      <c r="K55" s="710"/>
      <c r="L55" s="710"/>
      <c r="M55" s="710"/>
      <c r="N55" s="710"/>
      <c r="O55" s="710"/>
      <c r="P55" s="710"/>
      <c r="Q55" s="710"/>
      <c r="R55" s="710"/>
      <c r="S55" s="710"/>
      <c r="T55" s="710"/>
      <c r="U55" s="710"/>
      <c r="V55" s="710"/>
      <c r="W55" s="710"/>
      <c r="X55" s="710"/>
      <c r="Y55" s="710"/>
      <c r="Z55" s="710"/>
      <c r="AA55" s="710"/>
      <c r="AB55" s="710"/>
      <c r="AC55" s="710"/>
      <c r="AD55" s="710"/>
      <c r="AE55" s="710"/>
      <c r="AF55" s="710"/>
      <c r="AG55" s="710"/>
      <c r="AH55" s="710"/>
      <c r="AI55" s="1"/>
    </row>
    <row r="56" spans="2:35" s="2" customFormat="1" ht="12.75" customHeight="1">
      <c r="B56" s="710" t="s">
        <v>493</v>
      </c>
      <c r="C56" s="710"/>
      <c r="D56" s="710"/>
      <c r="E56" s="710"/>
      <c r="F56" s="710"/>
      <c r="G56" s="710"/>
      <c r="H56" s="710"/>
      <c r="I56" s="710"/>
      <c r="J56" s="710"/>
      <c r="K56" s="710"/>
      <c r="L56" s="710"/>
      <c r="M56" s="710"/>
      <c r="N56" s="710"/>
      <c r="O56" s="710"/>
      <c r="P56" s="710"/>
      <c r="Q56" s="710"/>
      <c r="R56" s="710"/>
      <c r="S56" s="710"/>
      <c r="T56" s="710"/>
      <c r="U56" s="710"/>
      <c r="V56" s="710"/>
      <c r="W56" s="710"/>
      <c r="X56" s="710"/>
      <c r="Y56" s="710"/>
      <c r="Z56" s="710"/>
      <c r="AA56" s="710"/>
      <c r="AB56" s="710"/>
      <c r="AC56" s="710"/>
      <c r="AD56" s="710"/>
      <c r="AE56" s="710"/>
      <c r="AF56" s="710"/>
      <c r="AG56" s="710"/>
      <c r="AH56" s="710"/>
      <c r="AI56" s="1"/>
    </row>
    <row r="57" spans="2:35" s="2" customFormat="1" ht="12.75" customHeight="1">
      <c r="B57" s="710" t="s">
        <v>494</v>
      </c>
      <c r="C57" s="710"/>
      <c r="D57" s="710"/>
      <c r="E57" s="710"/>
      <c r="F57" s="710"/>
      <c r="G57" s="710"/>
      <c r="H57" s="710"/>
      <c r="I57" s="710"/>
      <c r="J57" s="710"/>
      <c r="K57" s="710"/>
      <c r="L57" s="710"/>
      <c r="M57" s="710"/>
      <c r="N57" s="710"/>
      <c r="O57" s="710"/>
      <c r="P57" s="710"/>
      <c r="Q57" s="710"/>
      <c r="R57" s="710"/>
      <c r="S57" s="710"/>
      <c r="T57" s="710"/>
      <c r="U57" s="710"/>
      <c r="V57" s="710"/>
      <c r="W57" s="710"/>
      <c r="X57" s="710"/>
      <c r="Y57" s="710"/>
      <c r="Z57" s="710"/>
      <c r="AA57" s="710"/>
      <c r="AB57" s="710"/>
      <c r="AC57" s="710"/>
      <c r="AD57" s="710"/>
      <c r="AE57" s="710"/>
      <c r="AF57" s="710"/>
      <c r="AG57" s="710"/>
      <c r="AH57" s="710"/>
      <c r="AI57" s="1"/>
    </row>
    <row r="58" spans="2:35" s="2" customFormat="1" ht="12.75" customHeight="1"/>
    <row r="59" spans="2:35" s="2" customFormat="1" ht="12.75" customHeight="1">
      <c r="B59" s="710" t="s">
        <v>23</v>
      </c>
      <c r="C59" s="710"/>
      <c r="D59" s="710"/>
      <c r="E59" s="710"/>
      <c r="F59" s="710"/>
      <c r="G59" s="710"/>
      <c r="H59" s="710"/>
      <c r="I59" s="710"/>
      <c r="J59" s="710"/>
      <c r="K59" s="710"/>
      <c r="L59" s="710"/>
      <c r="M59" s="710"/>
      <c r="N59" s="710"/>
      <c r="O59" s="710"/>
      <c r="P59" s="710"/>
      <c r="Q59" s="710"/>
      <c r="R59" s="710"/>
      <c r="S59" s="710"/>
      <c r="T59" s="710"/>
      <c r="U59" s="710"/>
      <c r="V59" s="710"/>
      <c r="W59" s="710"/>
      <c r="X59" s="710"/>
      <c r="Y59" s="710"/>
      <c r="Z59" s="710"/>
      <c r="AA59" s="710"/>
      <c r="AB59" s="710"/>
      <c r="AC59" s="710"/>
      <c r="AD59" s="710"/>
      <c r="AE59" s="710"/>
      <c r="AF59" s="710"/>
      <c r="AG59" s="710"/>
      <c r="AH59" s="710"/>
      <c r="AI59" s="1"/>
    </row>
    <row r="60" spans="2:35" s="2" customFormat="1" ht="12.75" customHeight="1">
      <c r="B60" s="1" t="s">
        <v>497</v>
      </c>
      <c r="C60" s="1"/>
      <c r="D60" s="1"/>
      <c r="E60" s="1"/>
      <c r="F60" s="1"/>
      <c r="G60" s="1"/>
      <c r="H60" s="1"/>
      <c r="I60" s="1"/>
      <c r="J60" s="1"/>
      <c r="K60" s="1"/>
      <c r="L60" s="1"/>
      <c r="M60" s="1"/>
      <c r="N60" s="1"/>
      <c r="O60" s="1"/>
      <c r="P60" s="1"/>
      <c r="Q60" s="1"/>
      <c r="R60" s="1"/>
      <c r="S60" s="1"/>
      <c r="T60" s="1"/>
      <c r="U60" s="1"/>
      <c r="V60" s="717" t="str">
        <f>C47</f>
        <v>○○保全の会</v>
      </c>
      <c r="W60" s="717"/>
      <c r="X60" s="717"/>
      <c r="Y60" s="717"/>
      <c r="Z60" s="717"/>
      <c r="AA60" s="717"/>
      <c r="AB60" s="717"/>
      <c r="AC60" s="717"/>
      <c r="AD60" s="717"/>
      <c r="AE60" s="717"/>
      <c r="AF60" s="717"/>
      <c r="AG60" s="717"/>
      <c r="AH60" s="1"/>
      <c r="AI60" s="1"/>
    </row>
    <row r="61" spans="2:35" s="2" customFormat="1" ht="12.75" customHeight="1">
      <c r="B61" s="1"/>
      <c r="C61" s="739" t="s">
        <v>498</v>
      </c>
      <c r="D61" s="739"/>
      <c r="E61" s="739"/>
      <c r="F61" s="739"/>
      <c r="G61" s="739"/>
      <c r="H61" s="739"/>
      <c r="I61" s="739"/>
      <c r="J61" s="739"/>
      <c r="K61" s="739"/>
      <c r="L61" s="739"/>
      <c r="M61" s="739"/>
      <c r="N61" s="739"/>
      <c r="O61" s="739"/>
      <c r="P61" s="739"/>
      <c r="Q61" s="739"/>
      <c r="R61" s="739"/>
      <c r="S61" s="739"/>
      <c r="T61" s="739"/>
      <c r="U61" s="739"/>
      <c r="V61" s="739"/>
      <c r="W61" s="739"/>
      <c r="X61" s="739"/>
      <c r="Y61" s="739"/>
      <c r="Z61" s="739"/>
      <c r="AA61" s="739"/>
      <c r="AB61" s="739"/>
      <c r="AC61" s="739"/>
      <c r="AD61" s="739"/>
      <c r="AE61" s="739"/>
      <c r="AF61" s="739"/>
      <c r="AG61" s="739"/>
      <c r="AH61" s="1"/>
      <c r="AI61" s="1"/>
    </row>
    <row r="62" spans="2:35" s="2" customFormat="1" ht="12.75" customHeight="1">
      <c r="B62" s="2" t="s">
        <v>499</v>
      </c>
      <c r="AA62" s="717" t="str">
        <f>V60</f>
        <v>○○保全の会</v>
      </c>
      <c r="AB62" s="717"/>
      <c r="AC62" s="717"/>
      <c r="AD62" s="717"/>
      <c r="AE62" s="717"/>
      <c r="AF62" s="717"/>
      <c r="AG62" s="717"/>
      <c r="AH62" s="717"/>
      <c r="AI62" s="1"/>
    </row>
    <row r="63" spans="2:35" s="2" customFormat="1" ht="12.75" customHeight="1">
      <c r="B63" s="710" t="s">
        <v>500</v>
      </c>
      <c r="C63" s="710"/>
      <c r="D63" s="710"/>
      <c r="E63" s="710"/>
      <c r="F63" s="710"/>
      <c r="G63" s="710"/>
      <c r="H63" s="710"/>
      <c r="I63" s="710"/>
      <c r="J63" s="710"/>
      <c r="K63" s="710"/>
      <c r="L63" s="710"/>
      <c r="M63" s="710"/>
      <c r="N63" s="710"/>
      <c r="O63" s="710"/>
      <c r="P63" s="710"/>
      <c r="Q63" s="710"/>
      <c r="R63" s="710"/>
      <c r="S63" s="710"/>
      <c r="T63" s="710"/>
      <c r="U63" s="710"/>
      <c r="V63" s="710"/>
      <c r="W63" s="710"/>
      <c r="X63" s="710"/>
      <c r="Y63" s="710"/>
      <c r="Z63" s="710"/>
      <c r="AA63" s="710"/>
      <c r="AB63" s="710"/>
      <c r="AC63" s="710"/>
      <c r="AD63" s="710"/>
      <c r="AE63" s="710"/>
      <c r="AF63" s="710"/>
      <c r="AG63" s="710"/>
      <c r="AH63" s="710"/>
      <c r="AI63" s="1"/>
    </row>
    <row r="64" spans="2:35" s="2" customFormat="1" ht="14.25" customHeight="1"/>
    <row r="65" spans="2:55" s="2" customFormat="1" ht="14.25" customHeight="1">
      <c r="B65" s="2" t="s">
        <v>502</v>
      </c>
      <c r="N65" s="717" t="str">
        <f>AA62</f>
        <v>○○保全の会</v>
      </c>
      <c r="O65" s="717"/>
      <c r="P65" s="717"/>
      <c r="Q65" s="717"/>
      <c r="R65" s="717"/>
      <c r="S65" s="717"/>
      <c r="T65" s="717"/>
      <c r="U65" s="717"/>
      <c r="V65" s="717"/>
      <c r="W65" s="717"/>
      <c r="X65" s="717"/>
      <c r="Y65" s="717"/>
      <c r="Z65" s="717"/>
      <c r="AA65" s="717"/>
      <c r="AB65" s="2" t="s">
        <v>503</v>
      </c>
      <c r="AI65" s="1"/>
    </row>
    <row r="66" spans="2:55" s="2" customFormat="1" ht="14.25" customHeight="1">
      <c r="B66" s="716" t="s">
        <v>501</v>
      </c>
      <c r="C66" s="716"/>
      <c r="D66" s="716"/>
      <c r="E66" s="716"/>
      <c r="F66" s="716"/>
      <c r="G66" s="716"/>
      <c r="H66" s="716"/>
      <c r="I66" s="716"/>
      <c r="J66" s="716"/>
      <c r="K66" s="716"/>
      <c r="L66" s="716"/>
      <c r="M66" s="716"/>
      <c r="N66" s="716"/>
      <c r="O66" s="716"/>
      <c r="P66" s="716"/>
      <c r="Q66" s="716"/>
      <c r="R66" s="716"/>
      <c r="S66" s="716"/>
      <c r="T66" s="716"/>
      <c r="U66" s="716"/>
      <c r="V66" s="716"/>
      <c r="W66" s="716"/>
      <c r="X66" s="716"/>
      <c r="Y66" s="716"/>
      <c r="Z66" s="716"/>
      <c r="AA66" s="716"/>
      <c r="AB66" s="716"/>
      <c r="AC66" s="716"/>
      <c r="AD66" s="716"/>
      <c r="AE66" s="716"/>
      <c r="AF66" s="716"/>
      <c r="AG66" s="716"/>
      <c r="AH66" s="716"/>
    </row>
    <row r="67" spans="2:55" ht="14.25" customHeight="1">
      <c r="B67" s="5"/>
      <c r="C67" s="5"/>
      <c r="D67" s="5"/>
      <c r="E67" s="5"/>
      <c r="F67" s="5"/>
      <c r="G67" s="5"/>
      <c r="H67" s="5"/>
      <c r="I67" s="5"/>
      <c r="J67" s="5"/>
      <c r="K67" s="5"/>
      <c r="L67" s="5"/>
      <c r="X67" s="712" t="s">
        <v>460</v>
      </c>
      <c r="Y67" s="712"/>
      <c r="Z67" s="725">
        <v>7</v>
      </c>
      <c r="AA67" s="725"/>
      <c r="AB67" s="2" t="s">
        <v>0</v>
      </c>
      <c r="AC67" s="725">
        <v>2</v>
      </c>
      <c r="AD67" s="725"/>
      <c r="AE67" s="2" t="s">
        <v>24</v>
      </c>
      <c r="AF67" s="725">
        <v>10</v>
      </c>
      <c r="AG67" s="725"/>
      <c r="AH67" s="2" t="s">
        <v>2</v>
      </c>
      <c r="AJ67" s="2" t="s">
        <v>47</v>
      </c>
    </row>
    <row r="68" spans="2:55" ht="14.25" customHeight="1"/>
    <row r="69" spans="2:55" ht="14.25" customHeight="1">
      <c r="B69" s="715" t="s">
        <v>245</v>
      </c>
      <c r="C69" s="715"/>
      <c r="D69" s="715"/>
      <c r="E69" s="715"/>
      <c r="F69" s="720" t="str">
        <f>N65</f>
        <v>○○保全の会</v>
      </c>
      <c r="G69" s="720"/>
      <c r="H69" s="720"/>
      <c r="I69" s="720"/>
      <c r="J69" s="720"/>
      <c r="K69" s="720"/>
      <c r="L69" s="720"/>
      <c r="M69" s="720"/>
      <c r="N69" s="720"/>
      <c r="O69" s="720"/>
      <c r="P69" s="720"/>
      <c r="Q69" s="720"/>
      <c r="R69" s="720"/>
      <c r="S69" s="720"/>
      <c r="T69" s="720"/>
      <c r="U69" s="720"/>
      <c r="V69" s="303"/>
      <c r="W69" s="303"/>
      <c r="X69" s="303"/>
      <c r="Y69" s="303"/>
      <c r="Z69" s="303"/>
      <c r="AA69" s="303"/>
      <c r="AB69" s="303"/>
      <c r="AC69" s="303"/>
      <c r="AD69" s="303"/>
      <c r="AE69" s="303"/>
      <c r="AF69" s="303"/>
      <c r="AG69" s="303"/>
    </row>
    <row r="70" spans="2:55" ht="14.25" customHeight="1">
      <c r="B70" s="715" t="s">
        <v>423</v>
      </c>
      <c r="C70" s="715"/>
      <c r="D70" s="715"/>
      <c r="E70" s="715"/>
      <c r="F70" s="718" t="s">
        <v>729</v>
      </c>
      <c r="G70" s="718"/>
      <c r="H70" s="718"/>
      <c r="I70" s="719"/>
      <c r="J70" s="719"/>
      <c r="K70" s="719"/>
      <c r="L70" s="719"/>
      <c r="M70" s="719"/>
      <c r="N70" s="719"/>
      <c r="O70" s="719"/>
      <c r="P70" s="719"/>
      <c r="Q70" s="719"/>
      <c r="R70" s="719"/>
      <c r="S70" s="719"/>
      <c r="T70" s="719"/>
      <c r="U70" s="719"/>
      <c r="V70" s="719"/>
      <c r="W70" s="719"/>
      <c r="X70" s="719"/>
      <c r="Y70" s="719"/>
      <c r="Z70" s="719"/>
      <c r="AA70" s="719"/>
      <c r="AB70" s="719"/>
      <c r="AC70" s="719"/>
      <c r="AD70" s="719"/>
      <c r="AE70" s="719"/>
      <c r="AF70" s="719"/>
      <c r="AG70" s="719"/>
    </row>
    <row r="71" spans="2:55" ht="14.25" customHeight="1">
      <c r="B71" s="715" t="s">
        <v>244</v>
      </c>
      <c r="C71" s="715"/>
      <c r="D71" s="715"/>
      <c r="E71" s="715"/>
      <c r="F71" s="719" t="str">
        <f>'12採択申請書'!J9</f>
        <v>○○○○</v>
      </c>
      <c r="G71" s="719"/>
      <c r="H71" s="719"/>
      <c r="I71" s="719"/>
      <c r="J71" s="719"/>
      <c r="K71" s="719"/>
      <c r="L71" s="719"/>
      <c r="M71" s="719"/>
      <c r="N71" s="719"/>
      <c r="O71" s="719"/>
      <c r="P71" s="303"/>
      <c r="Q71" s="303"/>
      <c r="R71" s="303"/>
      <c r="S71" s="303"/>
      <c r="T71" s="303"/>
      <c r="U71" s="303"/>
      <c r="V71" s="303"/>
      <c r="W71" s="303"/>
      <c r="X71" s="303"/>
      <c r="Y71" s="303"/>
      <c r="Z71" s="303"/>
      <c r="AA71" s="303"/>
      <c r="AB71" s="303"/>
      <c r="AC71" s="303"/>
      <c r="AD71" s="303"/>
      <c r="AE71" s="303"/>
      <c r="AF71" s="303"/>
      <c r="AG71" s="303"/>
    </row>
    <row r="72" spans="2:55" ht="14.25" customHeight="1">
      <c r="B72" s="25"/>
      <c r="C72" s="25"/>
      <c r="D72" s="25"/>
      <c r="E72" s="25"/>
    </row>
    <row r="73" spans="2:55" ht="14.25" customHeight="1">
      <c r="B73" s="24" t="s">
        <v>25</v>
      </c>
      <c r="C73" s="24"/>
      <c r="D73" s="24"/>
      <c r="E73" s="24"/>
      <c r="F73" s="2" t="s">
        <v>459</v>
      </c>
    </row>
    <row r="74" spans="2:55" ht="14.25" customHeight="1">
      <c r="B74" s="715" t="s">
        <v>423</v>
      </c>
      <c r="C74" s="715"/>
      <c r="D74" s="715"/>
      <c r="E74" s="715"/>
      <c r="F74" s="726" t="s">
        <v>762</v>
      </c>
      <c r="G74" s="726"/>
      <c r="H74" s="726"/>
      <c r="I74" s="726"/>
      <c r="J74" s="726"/>
      <c r="K74" s="726"/>
      <c r="L74" s="726"/>
      <c r="M74" s="726"/>
      <c r="N74" s="726"/>
      <c r="O74" s="726"/>
      <c r="P74" s="726"/>
      <c r="Q74" s="726"/>
      <c r="R74" s="726"/>
      <c r="S74" s="726"/>
      <c r="T74" s="726"/>
      <c r="U74" s="726"/>
      <c r="V74" s="726"/>
      <c r="W74" s="726"/>
      <c r="X74" s="726"/>
      <c r="Y74" s="726"/>
      <c r="Z74" s="726"/>
      <c r="AA74" s="726"/>
      <c r="AB74" s="726"/>
      <c r="AC74" s="726"/>
      <c r="AD74" s="726"/>
      <c r="AE74" s="726"/>
      <c r="AF74" s="726"/>
      <c r="AG74" s="726"/>
      <c r="AJ74" s="2" t="s">
        <v>45</v>
      </c>
    </row>
    <row r="75" spans="2:55" ht="14.25" customHeight="1">
      <c r="B75" s="715" t="s">
        <v>422</v>
      </c>
      <c r="C75" s="715"/>
      <c r="D75" s="715"/>
      <c r="E75" s="715"/>
      <c r="F75" s="719" t="s">
        <v>829</v>
      </c>
      <c r="G75" s="719"/>
      <c r="H75" s="719"/>
      <c r="I75" s="719"/>
      <c r="J75" s="719"/>
      <c r="K75" s="719"/>
      <c r="L75" s="719"/>
      <c r="M75" s="719"/>
      <c r="N75" s="719"/>
      <c r="O75" s="719"/>
      <c r="AJ75" s="2" t="s">
        <v>46</v>
      </c>
    </row>
    <row r="76" spans="2:55" customFormat="1" ht="14.25" customHeight="1">
      <c r="B76" s="25"/>
      <c r="C76" s="25"/>
      <c r="D76" s="25"/>
      <c r="E76" s="25"/>
      <c r="F76" s="1"/>
      <c r="G76" s="1"/>
      <c r="H76" s="1"/>
      <c r="I76" s="1"/>
      <c r="J76" s="1"/>
      <c r="K76" s="1"/>
      <c r="L76" s="1"/>
      <c r="M76" s="1"/>
      <c r="N76" s="1"/>
      <c r="O76" s="1"/>
      <c r="P76" s="2"/>
      <c r="Q76" s="2"/>
      <c r="R76" s="2"/>
      <c r="S76" s="2"/>
      <c r="T76" s="2"/>
      <c r="U76" s="2"/>
      <c r="V76" s="2"/>
      <c r="W76" s="2"/>
      <c r="X76" s="2"/>
      <c r="Y76" s="2"/>
      <c r="Z76" s="2"/>
      <c r="AA76" s="2"/>
      <c r="AB76" s="2"/>
      <c r="AC76" s="2"/>
      <c r="AD76" s="2"/>
      <c r="AE76" s="2"/>
      <c r="AF76" s="2"/>
      <c r="AG76" s="2"/>
      <c r="AH76" s="24"/>
      <c r="AI76" s="24"/>
      <c r="AJ76" s="24"/>
      <c r="AK76" s="24"/>
      <c r="AL76" s="24"/>
      <c r="AM76" s="24"/>
      <c r="AN76" s="24"/>
      <c r="AO76" s="24"/>
      <c r="AP76" s="24"/>
      <c r="AQ76" s="24"/>
      <c r="AR76" s="24"/>
      <c r="AS76" s="24"/>
      <c r="AT76" s="24"/>
      <c r="AU76" s="24"/>
      <c r="AV76" s="24"/>
      <c r="AW76" s="24"/>
      <c r="AX76" s="24"/>
      <c r="AY76" s="24"/>
      <c r="AZ76" s="24"/>
      <c r="BA76" s="24"/>
      <c r="BB76" s="24"/>
      <c r="BC76" s="24"/>
    </row>
    <row r="77" spans="2:55" customFormat="1" ht="14.25" customHeight="1">
      <c r="B77" s="24" t="s">
        <v>25</v>
      </c>
      <c r="C77" s="24"/>
      <c r="D77" s="24"/>
      <c r="E77" s="24"/>
      <c r="F77" s="2"/>
      <c r="G77" s="2"/>
      <c r="H77" s="2"/>
      <c r="I77" s="2"/>
      <c r="J77" s="2"/>
      <c r="K77" s="2"/>
      <c r="L77" s="2"/>
      <c r="M77" s="2"/>
      <c r="N77" s="2"/>
      <c r="O77" s="2"/>
      <c r="P77" s="2"/>
      <c r="Q77" s="2"/>
      <c r="R77" s="2"/>
      <c r="S77" s="2"/>
      <c r="T77" s="2"/>
      <c r="U77" s="2"/>
      <c r="V77" s="2"/>
      <c r="W77" s="2"/>
      <c r="X77" s="2"/>
      <c r="Y77" s="2"/>
      <c r="Z77" s="2"/>
      <c r="AA77" s="2"/>
      <c r="AB77" s="2"/>
      <c r="AC77" s="2"/>
      <c r="AD77" s="2"/>
      <c r="AE77" s="2"/>
      <c r="AF77" s="2"/>
      <c r="AG77" s="2"/>
      <c r="AH77" s="24"/>
      <c r="AI77" s="24"/>
      <c r="AJ77" s="24"/>
      <c r="AK77" s="24"/>
      <c r="AL77" s="24"/>
      <c r="AM77" s="24"/>
      <c r="AN77" s="24"/>
      <c r="AO77" s="24"/>
      <c r="AP77" s="24"/>
      <c r="AQ77" s="24"/>
      <c r="AR77" s="24"/>
      <c r="AS77" s="24"/>
      <c r="AT77" s="24"/>
      <c r="AU77" s="24"/>
      <c r="AV77" s="24"/>
      <c r="AW77" s="24"/>
      <c r="AX77" s="24"/>
      <c r="AY77" s="24"/>
      <c r="AZ77" s="24"/>
      <c r="BA77" s="24"/>
      <c r="BB77" s="24"/>
      <c r="BC77" s="24"/>
    </row>
    <row r="78" spans="2:55" ht="14.25" customHeight="1">
      <c r="B78" s="715" t="s">
        <v>423</v>
      </c>
      <c r="C78" s="715"/>
      <c r="D78" s="715"/>
      <c r="E78" s="715"/>
      <c r="F78" s="731"/>
      <c r="G78" s="731"/>
      <c r="H78" s="731"/>
      <c r="I78" s="731"/>
      <c r="J78" s="731"/>
      <c r="K78" s="731"/>
      <c r="L78" s="731"/>
      <c r="M78" s="731"/>
      <c r="N78" s="731"/>
      <c r="O78" s="731"/>
      <c r="P78" s="731"/>
      <c r="Q78" s="731"/>
      <c r="R78" s="731"/>
      <c r="S78" s="731"/>
      <c r="T78" s="731"/>
      <c r="U78" s="731"/>
      <c r="V78" s="731"/>
      <c r="W78" s="731"/>
      <c r="X78" s="731"/>
      <c r="Y78" s="731"/>
      <c r="Z78" s="731"/>
      <c r="AA78" s="731"/>
      <c r="AB78" s="731"/>
      <c r="AC78" s="731"/>
      <c r="AD78" s="731"/>
      <c r="AE78" s="731"/>
      <c r="AF78" s="731"/>
      <c r="AG78" s="731"/>
      <c r="AI78" s="14"/>
      <c r="AM78" s="713"/>
      <c r="AN78" s="713"/>
      <c r="AO78" s="713"/>
      <c r="AP78" s="713"/>
      <c r="AQ78" s="713"/>
      <c r="AR78" s="713"/>
      <c r="AS78" s="713"/>
      <c r="AT78" s="713"/>
      <c r="AU78" s="713"/>
      <c r="AV78" s="713"/>
      <c r="AW78" s="713"/>
      <c r="AX78" s="713"/>
      <c r="AY78" s="713"/>
    </row>
    <row r="79" spans="2:55" ht="14.25" customHeight="1">
      <c r="B79" s="715" t="s">
        <v>422</v>
      </c>
      <c r="C79" s="715"/>
      <c r="D79" s="715"/>
      <c r="E79" s="715"/>
      <c r="F79" s="727"/>
      <c r="G79" s="727"/>
      <c r="H79" s="727"/>
      <c r="I79" s="727"/>
      <c r="J79" s="727"/>
      <c r="K79" s="727"/>
      <c r="L79" s="727"/>
      <c r="M79" s="727"/>
      <c r="N79" s="727"/>
      <c r="O79" s="727"/>
      <c r="AM79" s="713"/>
      <c r="AN79" s="713"/>
      <c r="AO79" s="713"/>
      <c r="AP79" s="713"/>
      <c r="AQ79" s="713"/>
      <c r="AR79" s="713"/>
      <c r="AS79" s="713"/>
      <c r="AT79" s="713"/>
      <c r="AU79" s="713"/>
      <c r="AV79" s="713"/>
      <c r="AW79" s="713"/>
      <c r="AX79" s="713"/>
      <c r="AY79" s="713"/>
    </row>
    <row r="80" spans="2:55" ht="14.25" customHeight="1">
      <c r="B80" s="25"/>
      <c r="C80" s="25"/>
      <c r="D80" s="25"/>
      <c r="E80" s="25"/>
      <c r="F80" s="1"/>
      <c r="G80" s="1"/>
      <c r="H80" s="1"/>
      <c r="I80" s="1"/>
      <c r="J80" s="1"/>
      <c r="K80" s="1"/>
      <c r="L80" s="1"/>
      <c r="M80" s="1"/>
      <c r="N80" s="1"/>
      <c r="O80" s="1"/>
      <c r="AI80" s="1"/>
    </row>
    <row r="81" spans="2:35" ht="14.25" customHeight="1">
      <c r="B81" s="24" t="s">
        <v>25</v>
      </c>
      <c r="C81" s="24"/>
      <c r="D81" s="24"/>
      <c r="E81" s="24"/>
      <c r="AI81" s="1"/>
    </row>
    <row r="82" spans="2:35" ht="14.25" customHeight="1">
      <c r="B82" s="715" t="s">
        <v>423</v>
      </c>
      <c r="C82" s="715"/>
      <c r="D82" s="715"/>
      <c r="E82" s="715"/>
      <c r="F82" s="731"/>
      <c r="G82" s="731"/>
      <c r="H82" s="731"/>
      <c r="I82" s="731"/>
      <c r="J82" s="731"/>
      <c r="K82" s="731"/>
      <c r="L82" s="731"/>
      <c r="M82" s="731"/>
      <c r="N82" s="731"/>
      <c r="O82" s="731"/>
      <c r="P82" s="731"/>
      <c r="Q82" s="731"/>
      <c r="R82" s="731"/>
      <c r="S82" s="731"/>
      <c r="T82" s="731"/>
      <c r="U82" s="731"/>
      <c r="V82" s="731"/>
      <c r="W82" s="731"/>
      <c r="X82" s="731"/>
      <c r="Y82" s="731"/>
      <c r="Z82" s="731"/>
      <c r="AA82" s="731"/>
      <c r="AB82" s="731"/>
      <c r="AC82" s="731"/>
      <c r="AD82" s="731"/>
      <c r="AE82" s="731"/>
      <c r="AF82" s="731"/>
      <c r="AG82" s="731"/>
    </row>
    <row r="83" spans="2:35" s="2" customFormat="1" ht="14.25" customHeight="1">
      <c r="B83" s="715" t="s">
        <v>422</v>
      </c>
      <c r="C83" s="715"/>
      <c r="D83" s="715"/>
      <c r="E83" s="715"/>
      <c r="F83" s="727"/>
      <c r="G83" s="727"/>
      <c r="H83" s="727"/>
      <c r="I83" s="727"/>
      <c r="J83" s="727"/>
      <c r="K83" s="727"/>
      <c r="L83" s="727"/>
      <c r="M83" s="727"/>
      <c r="N83" s="727"/>
      <c r="O83" s="727"/>
    </row>
    <row r="84" spans="2:35" s="2" customFormat="1" ht="14.25" customHeight="1"/>
    <row r="85" spans="2:35" s="2" customFormat="1" ht="14.25" customHeight="1">
      <c r="B85" s="24" t="s">
        <v>25</v>
      </c>
      <c r="C85" s="24"/>
      <c r="D85" s="24"/>
      <c r="E85" s="24"/>
      <c r="AI85" s="1"/>
    </row>
    <row r="86" spans="2:35" s="2" customFormat="1" ht="14.25" customHeight="1">
      <c r="B86" s="715" t="s">
        <v>423</v>
      </c>
      <c r="C86" s="715"/>
      <c r="D86" s="715"/>
      <c r="E86" s="715"/>
      <c r="F86" s="726"/>
      <c r="G86" s="726"/>
      <c r="H86" s="726"/>
      <c r="I86" s="726"/>
      <c r="J86" s="726"/>
      <c r="K86" s="726"/>
      <c r="L86" s="726"/>
      <c r="M86" s="726"/>
      <c r="N86" s="726"/>
      <c r="O86" s="726"/>
      <c r="P86" s="726"/>
      <c r="Q86" s="726"/>
      <c r="R86" s="726"/>
      <c r="S86" s="726"/>
      <c r="T86" s="726"/>
      <c r="U86" s="726"/>
      <c r="V86" s="726"/>
      <c r="W86" s="726"/>
      <c r="X86" s="726"/>
      <c r="Y86" s="726"/>
      <c r="Z86" s="726"/>
      <c r="AA86" s="726"/>
      <c r="AB86" s="726"/>
      <c r="AC86" s="726"/>
      <c r="AD86" s="726"/>
      <c r="AE86" s="726"/>
      <c r="AF86" s="726"/>
      <c r="AG86" s="726"/>
    </row>
    <row r="87" spans="2:35" s="2" customFormat="1" ht="14.25" customHeight="1">
      <c r="B87" s="715" t="s">
        <v>422</v>
      </c>
      <c r="C87" s="715"/>
      <c r="D87" s="715"/>
      <c r="E87" s="715"/>
      <c r="F87" s="740"/>
      <c r="G87" s="740"/>
      <c r="H87" s="740"/>
      <c r="I87" s="740"/>
      <c r="J87" s="740"/>
      <c r="K87" s="740"/>
      <c r="L87" s="740"/>
      <c r="M87" s="740"/>
      <c r="N87" s="740"/>
      <c r="O87" s="740"/>
      <c r="P87" s="84"/>
      <c r="AI87" s="1"/>
    </row>
    <row r="88" spans="2:35" s="2" customFormat="1" ht="14.25" customHeight="1">
      <c r="AI88" s="1"/>
    </row>
    <row r="89" spans="2:35" s="2" customFormat="1" ht="14.25" customHeight="1">
      <c r="B89" s="24" t="s">
        <v>25</v>
      </c>
      <c r="C89" s="24"/>
      <c r="D89" s="24"/>
      <c r="E89" s="24"/>
    </row>
    <row r="90" spans="2:35" s="2" customFormat="1" ht="14.25" customHeight="1">
      <c r="B90" s="715" t="s">
        <v>423</v>
      </c>
      <c r="C90" s="715"/>
      <c r="D90" s="715"/>
      <c r="E90" s="715"/>
      <c r="F90" s="726"/>
      <c r="G90" s="726"/>
      <c r="H90" s="726"/>
      <c r="I90" s="726"/>
      <c r="J90" s="726"/>
      <c r="K90" s="726"/>
      <c r="L90" s="726"/>
      <c r="M90" s="726"/>
      <c r="N90" s="726"/>
      <c r="O90" s="726"/>
      <c r="P90" s="726"/>
      <c r="Q90" s="726"/>
      <c r="R90" s="726"/>
      <c r="S90" s="726"/>
      <c r="T90" s="726"/>
      <c r="U90" s="726"/>
      <c r="V90" s="726"/>
      <c r="W90" s="726"/>
      <c r="X90" s="726"/>
      <c r="Y90" s="726"/>
      <c r="Z90" s="726"/>
      <c r="AA90" s="726"/>
      <c r="AB90" s="726"/>
      <c r="AC90" s="726"/>
      <c r="AD90" s="726"/>
      <c r="AE90" s="726"/>
      <c r="AF90" s="726"/>
      <c r="AG90" s="726"/>
      <c r="AI90" s="1"/>
    </row>
    <row r="91" spans="2:35" s="2" customFormat="1" ht="14.25" customHeight="1">
      <c r="B91" s="715" t="s">
        <v>422</v>
      </c>
      <c r="C91" s="715"/>
      <c r="D91" s="715"/>
      <c r="E91" s="715"/>
      <c r="F91" s="740"/>
      <c r="G91" s="740"/>
      <c r="H91" s="740"/>
      <c r="I91" s="740"/>
      <c r="J91" s="740"/>
      <c r="K91" s="740"/>
      <c r="L91" s="740"/>
      <c r="M91" s="740"/>
      <c r="N91" s="740"/>
      <c r="O91" s="740"/>
      <c r="P91" s="84"/>
      <c r="AI91" s="1"/>
    </row>
    <row r="92" spans="2:35" s="2" customFormat="1" ht="14.25" customHeight="1">
      <c r="B92" s="1"/>
      <c r="J92" s="3"/>
      <c r="K92" s="3"/>
      <c r="L92" s="3"/>
      <c r="M92" s="3"/>
      <c r="N92" s="3"/>
      <c r="O92" s="3"/>
      <c r="P92" s="3"/>
      <c r="Q92" s="3"/>
      <c r="R92" s="3"/>
      <c r="S92" s="3"/>
      <c r="T92" s="3"/>
      <c r="U92" s="3"/>
      <c r="V92" s="3"/>
      <c r="W92" s="3"/>
      <c r="X92" s="3"/>
      <c r="Y92" s="3"/>
      <c r="Z92" s="3"/>
      <c r="AA92" s="3"/>
      <c r="AB92" s="3"/>
      <c r="AC92" s="3"/>
      <c r="AD92" s="3"/>
      <c r="AE92" s="3"/>
      <c r="AF92" s="3"/>
      <c r="AG92" s="3"/>
      <c r="AH92" s="3"/>
      <c r="AI92" s="34"/>
    </row>
    <row r="93" spans="2:35" s="2" customFormat="1" ht="14.25" customHeight="1">
      <c r="B93" s="24" t="s">
        <v>25</v>
      </c>
      <c r="C93" s="24"/>
      <c r="D93" s="24"/>
      <c r="E93" s="24"/>
    </row>
    <row r="94" spans="2:35" s="2" customFormat="1" ht="14.25" customHeight="1">
      <c r="B94" s="715" t="s">
        <v>423</v>
      </c>
      <c r="C94" s="715"/>
      <c r="D94" s="715"/>
      <c r="E94" s="715"/>
      <c r="F94" s="726"/>
      <c r="G94" s="726"/>
      <c r="H94" s="726"/>
      <c r="I94" s="726"/>
      <c r="J94" s="726"/>
      <c r="K94" s="726"/>
      <c r="L94" s="726"/>
      <c r="M94" s="726"/>
      <c r="N94" s="726"/>
      <c r="O94" s="726"/>
      <c r="P94" s="726"/>
      <c r="Q94" s="726"/>
      <c r="R94" s="726"/>
      <c r="S94" s="726"/>
      <c r="T94" s="726"/>
      <c r="U94" s="726"/>
      <c r="V94" s="726"/>
      <c r="W94" s="726"/>
      <c r="X94" s="726"/>
      <c r="Y94" s="726"/>
      <c r="Z94" s="726"/>
      <c r="AA94" s="726"/>
      <c r="AB94" s="726"/>
      <c r="AC94" s="726"/>
      <c r="AD94" s="726"/>
      <c r="AE94" s="726"/>
      <c r="AF94" s="726"/>
      <c r="AG94" s="726"/>
      <c r="AI94" s="1"/>
    </row>
    <row r="95" spans="2:35" s="2" customFormat="1" ht="14.25" customHeight="1">
      <c r="B95" s="715" t="s">
        <v>422</v>
      </c>
      <c r="C95" s="715"/>
      <c r="D95" s="715"/>
      <c r="E95" s="715"/>
      <c r="F95" s="740"/>
      <c r="G95" s="740"/>
      <c r="H95" s="740"/>
      <c r="I95" s="740"/>
      <c r="J95" s="740"/>
      <c r="K95" s="740"/>
      <c r="L95" s="740"/>
      <c r="M95" s="740"/>
      <c r="N95" s="740"/>
      <c r="O95" s="740"/>
      <c r="P95" s="84"/>
      <c r="AI95" s="1"/>
    </row>
    <row r="96" spans="2:35" s="2" customFormat="1" ht="14.25" customHeight="1">
      <c r="D96" s="104"/>
      <c r="E96" s="104"/>
      <c r="F96" s="104"/>
      <c r="G96" s="104"/>
      <c r="H96" s="104"/>
      <c r="I96" s="104"/>
      <c r="J96" s="104"/>
      <c r="K96" s="104"/>
      <c r="L96" s="104"/>
      <c r="M96" s="104"/>
      <c r="N96" s="104"/>
      <c r="O96" s="104"/>
      <c r="P96" s="104"/>
      <c r="Q96" s="104"/>
      <c r="R96" s="104"/>
      <c r="S96" s="104"/>
      <c r="T96" s="104"/>
      <c r="U96" s="104"/>
      <c r="V96" s="104"/>
      <c r="W96" s="104"/>
      <c r="X96" s="104"/>
      <c r="Y96" s="104"/>
      <c r="Z96" s="104"/>
      <c r="AA96" s="104"/>
      <c r="AB96" s="104"/>
      <c r="AC96" s="104"/>
      <c r="AD96" s="104"/>
      <c r="AE96" s="104"/>
      <c r="AF96" s="104"/>
      <c r="AG96" s="104"/>
      <c r="AH96" s="104"/>
    </row>
    <row r="97" spans="2:35" s="2" customFormat="1" ht="14.25" customHeight="1">
      <c r="B97" s="24" t="s">
        <v>25</v>
      </c>
      <c r="C97" s="24"/>
      <c r="D97" s="24"/>
      <c r="E97" s="24"/>
    </row>
    <row r="98" spans="2:35" s="2" customFormat="1" ht="14.25" customHeight="1">
      <c r="B98" s="715" t="s">
        <v>423</v>
      </c>
      <c r="C98" s="715"/>
      <c r="D98" s="715"/>
      <c r="E98" s="715"/>
      <c r="F98" s="726"/>
      <c r="G98" s="726"/>
      <c r="H98" s="726"/>
      <c r="I98" s="726"/>
      <c r="J98" s="726"/>
      <c r="K98" s="726"/>
      <c r="L98" s="726"/>
      <c r="M98" s="726"/>
      <c r="N98" s="726"/>
      <c r="O98" s="726"/>
      <c r="P98" s="726"/>
      <c r="Q98" s="726"/>
      <c r="R98" s="726"/>
      <c r="S98" s="726"/>
      <c r="T98" s="726"/>
      <c r="U98" s="726"/>
      <c r="V98" s="726"/>
      <c r="W98" s="726"/>
      <c r="X98" s="726"/>
      <c r="Y98" s="726"/>
      <c r="Z98" s="726"/>
      <c r="AA98" s="726"/>
      <c r="AB98" s="726"/>
      <c r="AC98" s="726"/>
      <c r="AD98" s="726"/>
      <c r="AE98" s="726"/>
      <c r="AF98" s="726"/>
      <c r="AG98" s="726"/>
      <c r="AI98" s="1"/>
    </row>
    <row r="99" spans="2:35" s="2" customFormat="1" ht="14.25" customHeight="1">
      <c r="B99" s="715" t="s">
        <v>422</v>
      </c>
      <c r="C99" s="715"/>
      <c r="D99" s="715"/>
      <c r="E99" s="715"/>
      <c r="F99" s="740"/>
      <c r="G99" s="740"/>
      <c r="H99" s="740"/>
      <c r="I99" s="740"/>
      <c r="J99" s="740"/>
      <c r="K99" s="740"/>
      <c r="L99" s="740"/>
      <c r="M99" s="740"/>
      <c r="N99" s="740"/>
      <c r="O99" s="740"/>
      <c r="P99" s="84"/>
      <c r="AH99" s="5"/>
      <c r="AI99" s="5"/>
    </row>
    <row r="100" spans="2:35" s="2" customFormat="1" ht="14.25" customHeight="1"/>
    <row r="101" spans="2:35" s="2" customFormat="1" ht="14.25" customHeight="1">
      <c r="B101" s="24" t="s">
        <v>25</v>
      </c>
      <c r="C101" s="24"/>
      <c r="D101" s="24"/>
      <c r="E101" s="24"/>
    </row>
    <row r="102" spans="2:35" s="2" customFormat="1" ht="14.25" customHeight="1">
      <c r="B102" s="715" t="s">
        <v>423</v>
      </c>
      <c r="C102" s="715"/>
      <c r="D102" s="715"/>
      <c r="E102" s="715"/>
      <c r="F102" s="726"/>
      <c r="G102" s="726"/>
      <c r="H102" s="726"/>
      <c r="I102" s="726"/>
      <c r="J102" s="726"/>
      <c r="K102" s="726"/>
      <c r="L102" s="726"/>
      <c r="M102" s="726"/>
      <c r="N102" s="726"/>
      <c r="O102" s="726"/>
      <c r="P102" s="726"/>
      <c r="Q102" s="726"/>
      <c r="R102" s="726"/>
      <c r="S102" s="726"/>
      <c r="T102" s="726"/>
      <c r="U102" s="726"/>
      <c r="V102" s="726"/>
      <c r="W102" s="726"/>
      <c r="X102" s="726"/>
      <c r="Y102" s="726"/>
      <c r="Z102" s="726"/>
      <c r="AA102" s="726"/>
      <c r="AB102" s="726"/>
      <c r="AC102" s="726"/>
      <c r="AD102" s="726"/>
      <c r="AE102" s="726"/>
      <c r="AF102" s="726"/>
      <c r="AG102" s="726"/>
    </row>
    <row r="103" spans="2:35" s="2" customFormat="1" ht="14.25" customHeight="1">
      <c r="B103" s="715" t="s">
        <v>422</v>
      </c>
      <c r="C103" s="715"/>
      <c r="D103" s="715"/>
      <c r="E103" s="715"/>
      <c r="F103" s="740"/>
      <c r="G103" s="740"/>
      <c r="H103" s="740"/>
      <c r="I103" s="740"/>
      <c r="J103" s="740"/>
      <c r="K103" s="740"/>
      <c r="L103" s="740"/>
      <c r="M103" s="740"/>
      <c r="N103" s="740"/>
      <c r="O103" s="740"/>
      <c r="P103" s="84"/>
    </row>
    <row r="104" spans="2:35" s="2" customFormat="1" ht="14.25" customHeight="1">
      <c r="O104" s="104"/>
    </row>
    <row r="105" spans="2:35" s="2" customFormat="1" ht="14.25" customHeight="1">
      <c r="B105" s="24" t="s">
        <v>25</v>
      </c>
      <c r="C105" s="24"/>
      <c r="D105" s="24"/>
      <c r="E105" s="24"/>
    </row>
    <row r="106" spans="2:35" s="2" customFormat="1" ht="14.25" customHeight="1">
      <c r="B106" s="715" t="s">
        <v>423</v>
      </c>
      <c r="C106" s="715"/>
      <c r="D106" s="715"/>
      <c r="E106" s="715"/>
      <c r="F106" s="726"/>
      <c r="G106" s="726"/>
      <c r="H106" s="726"/>
      <c r="I106" s="726"/>
      <c r="J106" s="726"/>
      <c r="K106" s="726"/>
      <c r="L106" s="726"/>
      <c r="M106" s="726"/>
      <c r="N106" s="726"/>
      <c r="O106" s="726"/>
      <c r="P106" s="726"/>
      <c r="Q106" s="726"/>
      <c r="R106" s="726"/>
      <c r="S106" s="726"/>
      <c r="T106" s="726"/>
      <c r="U106" s="726"/>
      <c r="V106" s="726"/>
      <c r="W106" s="726"/>
      <c r="X106" s="726"/>
      <c r="Y106" s="726"/>
      <c r="Z106" s="726"/>
      <c r="AA106" s="726"/>
      <c r="AB106" s="726"/>
      <c r="AC106" s="726"/>
      <c r="AD106" s="726"/>
      <c r="AE106" s="726"/>
      <c r="AF106" s="726"/>
      <c r="AG106" s="726"/>
    </row>
    <row r="107" spans="2:35" s="2" customFormat="1" ht="14.25" customHeight="1">
      <c r="B107" s="715" t="s">
        <v>422</v>
      </c>
      <c r="C107" s="715"/>
      <c r="D107" s="715"/>
      <c r="E107" s="715"/>
      <c r="F107" s="740"/>
      <c r="G107" s="740"/>
      <c r="H107" s="740"/>
      <c r="I107" s="740"/>
      <c r="J107" s="740"/>
      <c r="K107" s="740"/>
      <c r="L107" s="740"/>
      <c r="M107" s="740"/>
      <c r="N107" s="740"/>
      <c r="O107" s="740"/>
      <c r="P107" s="84"/>
    </row>
    <row r="108" spans="2:35" s="2" customFormat="1" ht="14.25" customHeight="1"/>
    <row r="109" spans="2:35" s="2" customFormat="1" ht="14.25" customHeight="1">
      <c r="B109" s="24" t="s">
        <v>25</v>
      </c>
      <c r="C109" s="24"/>
      <c r="D109" s="24"/>
      <c r="E109" s="24"/>
    </row>
    <row r="110" spans="2:35" s="2" customFormat="1" ht="14.25" customHeight="1">
      <c r="B110" s="715" t="s">
        <v>423</v>
      </c>
      <c r="C110" s="715"/>
      <c r="D110" s="715"/>
      <c r="E110" s="715"/>
      <c r="F110" s="726"/>
      <c r="G110" s="726"/>
      <c r="H110" s="726"/>
      <c r="I110" s="726"/>
      <c r="J110" s="726"/>
      <c r="K110" s="726"/>
      <c r="L110" s="726"/>
      <c r="M110" s="726"/>
      <c r="N110" s="726"/>
      <c r="O110" s="726"/>
      <c r="P110" s="726"/>
      <c r="Q110" s="726"/>
      <c r="R110" s="726"/>
      <c r="S110" s="726"/>
      <c r="T110" s="726"/>
      <c r="U110" s="726"/>
      <c r="V110" s="726"/>
      <c r="W110" s="726"/>
      <c r="X110" s="726"/>
      <c r="Y110" s="726"/>
      <c r="Z110" s="726"/>
      <c r="AA110" s="726"/>
      <c r="AB110" s="726"/>
      <c r="AC110" s="726"/>
      <c r="AD110" s="726"/>
      <c r="AE110" s="726"/>
      <c r="AF110" s="726"/>
      <c r="AG110" s="726"/>
    </row>
    <row r="111" spans="2:35" s="2" customFormat="1" ht="14.25" customHeight="1">
      <c r="B111" s="715" t="s">
        <v>422</v>
      </c>
      <c r="C111" s="715"/>
      <c r="D111" s="715"/>
      <c r="E111" s="715"/>
      <c r="F111" s="740"/>
      <c r="G111" s="740"/>
      <c r="H111" s="740"/>
      <c r="I111" s="740"/>
      <c r="J111" s="740"/>
      <c r="K111" s="740"/>
      <c r="L111" s="740"/>
      <c r="M111" s="740"/>
      <c r="N111" s="740"/>
      <c r="O111" s="740"/>
      <c r="P111" s="84"/>
    </row>
    <row r="112" spans="2:35" s="2" customFormat="1" ht="14.25" customHeight="1">
      <c r="B112" s="710"/>
      <c r="C112" s="710"/>
      <c r="D112" s="710"/>
      <c r="E112" s="710"/>
      <c r="F112" s="710"/>
      <c r="G112" s="710"/>
      <c r="H112" s="710"/>
      <c r="I112" s="710"/>
      <c r="J112" s="710"/>
      <c r="K112" s="710"/>
      <c r="L112" s="710"/>
      <c r="M112" s="710"/>
      <c r="N112" s="710"/>
      <c r="O112" s="710"/>
      <c r="P112" s="710"/>
      <c r="Q112" s="710"/>
      <c r="R112" s="710"/>
      <c r="S112" s="710"/>
      <c r="T112" s="710"/>
      <c r="U112" s="710"/>
      <c r="V112" s="710"/>
      <c r="W112" s="710"/>
      <c r="X112" s="710"/>
      <c r="Y112" s="710"/>
      <c r="Z112" s="710"/>
      <c r="AA112" s="710"/>
      <c r="AB112" s="710"/>
      <c r="AC112" s="710"/>
      <c r="AD112" s="710"/>
      <c r="AE112" s="710"/>
      <c r="AF112" s="710"/>
      <c r="AG112" s="710"/>
      <c r="AH112" s="710"/>
      <c r="AI112" s="1"/>
    </row>
    <row r="113" spans="2:35" s="2" customFormat="1" ht="14.25" customHeight="1">
      <c r="B113" s="710"/>
      <c r="C113" s="710"/>
      <c r="D113" s="710"/>
      <c r="E113" s="710"/>
      <c r="F113" s="710"/>
      <c r="G113" s="710"/>
      <c r="H113" s="710"/>
      <c r="I113" s="710"/>
      <c r="J113" s="710"/>
      <c r="K113" s="710"/>
      <c r="L113" s="710"/>
      <c r="M113" s="710"/>
      <c r="N113" s="710"/>
      <c r="O113" s="710"/>
      <c r="P113" s="710"/>
      <c r="Q113" s="710"/>
      <c r="R113" s="710"/>
      <c r="S113" s="710"/>
      <c r="T113" s="710"/>
      <c r="U113" s="710"/>
      <c r="V113" s="710"/>
      <c r="W113" s="710"/>
      <c r="X113" s="710"/>
      <c r="Y113" s="710"/>
      <c r="Z113" s="710"/>
      <c r="AA113" s="710"/>
      <c r="AB113" s="710"/>
      <c r="AC113" s="710"/>
      <c r="AD113" s="710"/>
      <c r="AE113" s="710"/>
      <c r="AF113" s="710"/>
      <c r="AG113" s="710"/>
      <c r="AH113" s="710"/>
      <c r="AI113" s="1"/>
    </row>
    <row r="114" spans="2:35" s="2" customFormat="1" ht="14.25" customHeight="1">
      <c r="B114" s="710"/>
      <c r="C114" s="710"/>
      <c r="D114" s="710"/>
      <c r="E114" s="710"/>
      <c r="F114" s="710"/>
      <c r="G114" s="710"/>
      <c r="H114" s="710"/>
      <c r="I114" s="710"/>
      <c r="J114" s="710"/>
      <c r="K114" s="710"/>
      <c r="L114" s="710"/>
      <c r="M114" s="710"/>
      <c r="N114" s="710"/>
      <c r="O114" s="710"/>
      <c r="P114" s="710"/>
      <c r="Q114" s="710"/>
      <c r="R114" s="710"/>
      <c r="S114" s="710"/>
      <c r="T114" s="710"/>
      <c r="U114" s="710"/>
      <c r="V114" s="710"/>
      <c r="W114" s="710"/>
      <c r="X114" s="710"/>
      <c r="Y114" s="710"/>
      <c r="Z114" s="710"/>
      <c r="AA114" s="710"/>
      <c r="AB114" s="710"/>
      <c r="AC114" s="710"/>
      <c r="AD114" s="710"/>
      <c r="AE114" s="710"/>
      <c r="AF114" s="710"/>
      <c r="AG114" s="710"/>
      <c r="AH114" s="710"/>
      <c r="AI114" s="1"/>
    </row>
    <row r="115" spans="2:35" ht="14.25" customHeight="1"/>
    <row r="116" spans="2:35" ht="14.25" customHeight="1">
      <c r="B116" s="710"/>
      <c r="C116" s="710"/>
      <c r="D116" s="710"/>
      <c r="E116" s="710"/>
      <c r="F116" s="710"/>
      <c r="G116" s="710"/>
      <c r="H116" s="710"/>
      <c r="I116" s="710"/>
      <c r="J116" s="710"/>
      <c r="K116" s="710"/>
      <c r="L116" s="710"/>
      <c r="M116" s="710"/>
      <c r="N116" s="710"/>
      <c r="O116" s="710"/>
      <c r="P116" s="710"/>
      <c r="Q116" s="710"/>
      <c r="R116" s="710"/>
      <c r="S116" s="710"/>
      <c r="T116" s="710"/>
      <c r="U116" s="710"/>
      <c r="V116" s="710"/>
      <c r="W116" s="710"/>
      <c r="X116" s="710"/>
      <c r="Y116" s="710"/>
      <c r="Z116" s="710"/>
      <c r="AA116" s="710"/>
      <c r="AB116" s="710"/>
      <c r="AC116" s="710"/>
      <c r="AD116" s="710"/>
      <c r="AE116" s="710"/>
      <c r="AF116" s="710"/>
      <c r="AG116" s="710"/>
      <c r="AH116" s="710"/>
      <c r="AI116" s="1"/>
    </row>
    <row r="117" spans="2:35" ht="14.25" customHeight="1">
      <c r="B117" s="1"/>
      <c r="C117" s="1"/>
      <c r="D117" s="1"/>
      <c r="E117" s="1"/>
      <c r="F117" s="1"/>
      <c r="G117" s="1"/>
      <c r="H117" s="1"/>
      <c r="I117" s="1"/>
      <c r="J117" s="1"/>
      <c r="K117" s="1"/>
      <c r="L117" s="1"/>
      <c r="M117" s="1"/>
      <c r="N117" s="1"/>
      <c r="O117" s="1"/>
      <c r="P117" s="1"/>
      <c r="Q117" s="1"/>
      <c r="R117" s="1"/>
      <c r="S117" s="1"/>
      <c r="T117" s="1"/>
      <c r="U117" s="1"/>
      <c r="V117" s="712"/>
      <c r="W117" s="712"/>
      <c r="X117" s="712"/>
      <c r="Y117" s="712"/>
      <c r="Z117" s="712"/>
      <c r="AA117" s="712"/>
      <c r="AB117" s="712"/>
      <c r="AC117" s="712"/>
      <c r="AD117" s="712"/>
      <c r="AE117" s="712"/>
      <c r="AF117" s="712"/>
      <c r="AG117" s="712"/>
      <c r="AH117" s="1"/>
      <c r="AI117" s="1"/>
    </row>
    <row r="118" spans="2:35" ht="14.25" customHeight="1">
      <c r="B118" s="1"/>
      <c r="C118" s="739"/>
      <c r="D118" s="739"/>
      <c r="E118" s="739"/>
      <c r="F118" s="739"/>
      <c r="G118" s="739"/>
      <c r="H118" s="739"/>
      <c r="I118" s="739"/>
      <c r="J118" s="739"/>
      <c r="K118" s="739"/>
      <c r="L118" s="739"/>
      <c r="M118" s="739"/>
      <c r="N118" s="739"/>
      <c r="O118" s="739"/>
      <c r="P118" s="739"/>
      <c r="Q118" s="739"/>
      <c r="R118" s="739"/>
      <c r="S118" s="739"/>
      <c r="T118" s="739"/>
      <c r="U118" s="739"/>
      <c r="V118" s="739"/>
      <c r="W118" s="739"/>
      <c r="X118" s="739"/>
      <c r="Y118" s="739"/>
      <c r="Z118" s="739"/>
      <c r="AA118" s="739"/>
      <c r="AB118" s="739"/>
      <c r="AC118" s="739"/>
      <c r="AD118" s="739"/>
      <c r="AE118" s="739"/>
      <c r="AF118" s="739"/>
      <c r="AG118" s="739"/>
      <c r="AH118" s="1"/>
      <c r="AI118" s="1"/>
    </row>
    <row r="119" spans="2:35" ht="14.25" customHeight="1">
      <c r="AA119" s="712"/>
      <c r="AB119" s="712"/>
      <c r="AC119" s="712"/>
      <c r="AD119" s="712"/>
      <c r="AE119" s="712"/>
      <c r="AF119" s="712"/>
      <c r="AG119" s="712"/>
      <c r="AH119" s="712"/>
      <c r="AI119" s="1"/>
    </row>
    <row r="120" spans="2:35" ht="14.25" customHeight="1">
      <c r="B120" s="710"/>
      <c r="C120" s="710"/>
      <c r="D120" s="710"/>
      <c r="E120" s="710"/>
      <c r="F120" s="710"/>
      <c r="G120" s="710"/>
      <c r="H120" s="710"/>
      <c r="I120" s="710"/>
      <c r="J120" s="710"/>
      <c r="K120" s="710"/>
      <c r="L120" s="710"/>
      <c r="M120" s="710"/>
      <c r="N120" s="710"/>
      <c r="O120" s="710"/>
      <c r="P120" s="710"/>
      <c r="Q120" s="710"/>
      <c r="R120" s="710"/>
      <c r="S120" s="710"/>
      <c r="T120" s="710"/>
      <c r="U120" s="710"/>
      <c r="V120" s="710"/>
      <c r="W120" s="710"/>
      <c r="X120" s="710"/>
      <c r="Y120" s="710"/>
      <c r="Z120" s="710"/>
      <c r="AA120" s="710"/>
      <c r="AB120" s="710"/>
      <c r="AC120" s="710"/>
      <c r="AD120" s="710"/>
      <c r="AE120" s="710"/>
      <c r="AF120" s="710"/>
      <c r="AG120" s="710"/>
      <c r="AH120" s="710"/>
      <c r="AI120" s="1"/>
    </row>
    <row r="121" spans="2:35" ht="14.25" customHeight="1"/>
    <row r="122" spans="2:35" ht="14.25" customHeight="1">
      <c r="N122" s="712"/>
      <c r="O122" s="712"/>
      <c r="P122" s="712"/>
      <c r="Q122" s="712"/>
      <c r="R122" s="712"/>
      <c r="S122" s="712"/>
      <c r="T122" s="712"/>
      <c r="U122" s="712"/>
      <c r="V122" s="712"/>
      <c r="W122" s="712"/>
      <c r="X122" s="712"/>
      <c r="Y122" s="712"/>
      <c r="Z122" s="712"/>
      <c r="AA122" s="712"/>
      <c r="AI122" s="1"/>
    </row>
    <row r="123" spans="2:35" ht="14.25" customHeight="1">
      <c r="B123" s="716"/>
      <c r="C123" s="716"/>
      <c r="D123" s="716"/>
      <c r="E123" s="716"/>
      <c r="F123" s="716"/>
      <c r="G123" s="716"/>
      <c r="H123" s="716"/>
      <c r="I123" s="716"/>
      <c r="J123" s="716"/>
      <c r="K123" s="716"/>
      <c r="L123" s="716"/>
      <c r="M123" s="716"/>
      <c r="N123" s="716"/>
      <c r="O123" s="716"/>
      <c r="P123" s="716"/>
      <c r="Q123" s="716"/>
      <c r="R123" s="716"/>
      <c r="S123" s="716"/>
      <c r="T123" s="716"/>
      <c r="U123" s="716"/>
      <c r="V123" s="716"/>
      <c r="W123" s="716"/>
      <c r="X123" s="716"/>
      <c r="Y123" s="716"/>
      <c r="Z123" s="716"/>
      <c r="AA123" s="716"/>
      <c r="AB123" s="716"/>
      <c r="AC123" s="716"/>
      <c r="AD123" s="716"/>
      <c r="AE123" s="716"/>
      <c r="AF123" s="716"/>
      <c r="AG123" s="716"/>
      <c r="AH123" s="716"/>
    </row>
    <row r="124" spans="2:35" ht="14.25" customHeight="1">
      <c r="B124" s="5"/>
      <c r="C124" s="5"/>
      <c r="D124" s="5"/>
      <c r="E124" s="5"/>
      <c r="F124" s="5"/>
      <c r="G124" s="5"/>
      <c r="H124" s="5"/>
      <c r="I124" s="5"/>
      <c r="J124" s="5"/>
      <c r="K124" s="5"/>
      <c r="L124" s="5"/>
      <c r="X124" s="712"/>
      <c r="Y124" s="712"/>
      <c r="Z124" s="712"/>
      <c r="AA124" s="712"/>
      <c r="AC124" s="712"/>
      <c r="AD124" s="712"/>
      <c r="AF124" s="712"/>
      <c r="AG124" s="712"/>
    </row>
    <row r="125" spans="2:35" ht="14.25" customHeight="1"/>
    <row r="126" spans="2:35" ht="14.25" customHeight="1">
      <c r="B126" s="715"/>
      <c r="C126" s="715"/>
      <c r="D126" s="715"/>
      <c r="E126" s="715"/>
      <c r="F126" s="710"/>
      <c r="G126" s="710"/>
      <c r="H126" s="710"/>
      <c r="I126" s="710"/>
      <c r="J126" s="710"/>
      <c r="K126" s="710"/>
      <c r="L126" s="710"/>
      <c r="M126" s="710"/>
      <c r="N126" s="710"/>
      <c r="O126" s="710"/>
      <c r="P126" s="710"/>
      <c r="Q126" s="710"/>
      <c r="R126" s="710"/>
      <c r="S126" s="710"/>
      <c r="T126" s="710"/>
      <c r="U126" s="710"/>
    </row>
    <row r="127" spans="2:35" ht="14.25" customHeight="1">
      <c r="B127" s="715"/>
      <c r="C127" s="715"/>
      <c r="D127" s="715"/>
      <c r="E127" s="715"/>
      <c r="F127" s="730"/>
      <c r="G127" s="730"/>
      <c r="H127" s="730"/>
      <c r="I127" s="731"/>
      <c r="J127" s="731"/>
      <c r="K127" s="731"/>
      <c r="L127" s="731"/>
      <c r="M127" s="731"/>
      <c r="N127" s="731"/>
      <c r="O127" s="731"/>
      <c r="P127" s="731"/>
      <c r="Q127" s="731"/>
      <c r="R127" s="731"/>
      <c r="S127" s="731"/>
      <c r="T127" s="731"/>
      <c r="U127" s="731"/>
      <c r="V127" s="731"/>
      <c r="W127" s="731"/>
      <c r="X127" s="731"/>
      <c r="Y127" s="731"/>
      <c r="Z127" s="731"/>
      <c r="AA127" s="731"/>
      <c r="AB127" s="731"/>
      <c r="AC127" s="731"/>
      <c r="AD127" s="731"/>
      <c r="AE127" s="731"/>
      <c r="AF127" s="731"/>
      <c r="AG127" s="731"/>
    </row>
    <row r="128" spans="2:35" ht="14.25" customHeight="1">
      <c r="B128" s="715"/>
      <c r="C128" s="715"/>
      <c r="D128" s="715"/>
      <c r="E128" s="715"/>
      <c r="F128" s="731"/>
      <c r="G128" s="731"/>
      <c r="H128" s="731"/>
      <c r="I128" s="731"/>
      <c r="J128" s="731"/>
      <c r="K128" s="731"/>
      <c r="L128" s="731"/>
      <c r="M128" s="731"/>
      <c r="N128" s="731"/>
      <c r="O128" s="731"/>
    </row>
    <row r="129" spans="2:55" customFormat="1" ht="14.25" customHeight="1">
      <c r="B129" s="25"/>
      <c r="C129" s="25"/>
      <c r="D129" s="25"/>
      <c r="E129" s="25"/>
      <c r="F129" s="2"/>
      <c r="G129" s="2"/>
      <c r="H129" s="2"/>
      <c r="I129" s="2"/>
      <c r="J129" s="2"/>
      <c r="K129" s="2"/>
      <c r="L129" s="2"/>
      <c r="M129" s="2"/>
      <c r="N129" s="2"/>
      <c r="O129" s="2"/>
      <c r="P129" s="2"/>
      <c r="Q129" s="2"/>
      <c r="R129" s="2"/>
      <c r="S129" s="2"/>
      <c r="T129" s="2"/>
      <c r="U129" s="2"/>
      <c r="V129" s="2"/>
      <c r="W129" s="2"/>
      <c r="X129" s="2"/>
      <c r="Y129" s="2"/>
      <c r="Z129" s="2"/>
      <c r="AA129" s="2"/>
      <c r="AB129" s="2"/>
      <c r="AC129" s="2"/>
      <c r="AD129" s="2"/>
      <c r="AE129" s="2"/>
      <c r="AF129" s="2"/>
      <c r="AG129" s="2"/>
      <c r="AH129" s="2"/>
      <c r="AI129" s="2"/>
      <c r="AJ129" s="24"/>
      <c r="AK129" s="24"/>
      <c r="AL129" s="24"/>
      <c r="AM129" s="24"/>
      <c r="AN129" s="24"/>
      <c r="AO129" s="24"/>
      <c r="AP129" s="24"/>
      <c r="AQ129" s="24"/>
      <c r="AR129" s="24"/>
      <c r="AS129" s="24"/>
      <c r="AT129" s="24"/>
      <c r="AU129" s="24"/>
      <c r="AV129" s="24"/>
      <c r="AW129" s="24"/>
      <c r="AX129" s="24"/>
      <c r="AY129" s="24"/>
      <c r="AZ129" s="24"/>
      <c r="BA129" s="24"/>
      <c r="BB129" s="24"/>
      <c r="BC129" s="24"/>
    </row>
    <row r="130" spans="2:55" customFormat="1" ht="14.25" customHeight="1">
      <c r="B130" s="24"/>
      <c r="C130" s="24"/>
      <c r="D130" s="24"/>
      <c r="E130" s="24"/>
      <c r="F130" s="2"/>
      <c r="G130" s="2"/>
      <c r="H130" s="2"/>
      <c r="I130" s="2"/>
      <c r="J130" s="2"/>
      <c r="K130" s="2"/>
      <c r="L130" s="2"/>
      <c r="M130" s="2"/>
      <c r="N130" s="2"/>
      <c r="O130" s="2"/>
      <c r="P130" s="2"/>
      <c r="Q130" s="2"/>
      <c r="R130" s="2"/>
      <c r="S130" s="2"/>
      <c r="T130" s="2"/>
      <c r="U130" s="2"/>
      <c r="V130" s="2"/>
      <c r="W130" s="2"/>
      <c r="X130" s="2"/>
      <c r="Y130" s="2"/>
      <c r="Z130" s="2"/>
      <c r="AA130" s="2"/>
      <c r="AB130" s="2"/>
      <c r="AC130" s="2"/>
      <c r="AD130" s="2"/>
      <c r="AE130" s="2"/>
      <c r="AF130" s="2"/>
      <c r="AG130" s="2"/>
      <c r="AH130" s="2"/>
      <c r="AI130" s="2"/>
      <c r="AJ130" s="24"/>
      <c r="AK130" s="24"/>
      <c r="AL130" s="24"/>
      <c r="AM130" s="24"/>
      <c r="AN130" s="24"/>
      <c r="AO130" s="24"/>
      <c r="AP130" s="24"/>
      <c r="AQ130" s="24"/>
      <c r="AR130" s="24"/>
      <c r="AS130" s="24"/>
      <c r="AT130" s="24"/>
      <c r="AU130" s="24"/>
      <c r="AV130" s="24"/>
      <c r="AW130" s="24"/>
      <c r="AX130" s="24"/>
      <c r="AY130" s="24"/>
      <c r="AZ130" s="24"/>
      <c r="BA130" s="24"/>
      <c r="BB130" s="24"/>
      <c r="BC130" s="24"/>
    </row>
    <row r="131" spans="2:55" s="2" customFormat="1" ht="14.25" customHeight="1">
      <c r="B131" s="715"/>
      <c r="C131" s="715"/>
      <c r="D131" s="715"/>
      <c r="E131" s="715"/>
      <c r="F131" s="731"/>
      <c r="G131" s="731"/>
      <c r="H131" s="731"/>
      <c r="I131" s="731"/>
      <c r="J131" s="731"/>
      <c r="K131" s="731"/>
      <c r="L131" s="731"/>
      <c r="M131" s="731"/>
      <c r="N131" s="731"/>
      <c r="O131" s="731"/>
      <c r="P131" s="731"/>
      <c r="Q131" s="731"/>
      <c r="R131" s="731"/>
      <c r="S131" s="731"/>
      <c r="T131" s="731"/>
      <c r="U131" s="731"/>
      <c r="V131" s="731"/>
      <c r="W131" s="731"/>
      <c r="X131" s="731"/>
      <c r="Y131" s="731"/>
      <c r="Z131" s="731"/>
      <c r="AA131" s="731"/>
      <c r="AB131" s="731"/>
      <c r="AC131" s="731"/>
      <c r="AD131" s="731"/>
      <c r="AE131" s="731"/>
      <c r="AF131" s="731"/>
      <c r="AG131" s="731"/>
      <c r="AM131" s="713"/>
      <c r="AN131" s="713"/>
      <c r="AO131" s="713"/>
      <c r="AP131" s="713"/>
      <c r="AQ131" s="713"/>
      <c r="AR131" s="713"/>
      <c r="AS131" s="713"/>
      <c r="AT131" s="713"/>
      <c r="AU131" s="713"/>
      <c r="AV131" s="713"/>
      <c r="AW131" s="713"/>
      <c r="AX131" s="713"/>
      <c r="AY131" s="713"/>
    </row>
    <row r="132" spans="2:55" s="2" customFormat="1" ht="14.25" customHeight="1">
      <c r="B132" s="715"/>
      <c r="C132" s="715"/>
      <c r="D132" s="715"/>
      <c r="E132" s="715"/>
      <c r="F132" s="727"/>
      <c r="G132" s="727"/>
      <c r="H132" s="727"/>
      <c r="I132" s="727"/>
      <c r="J132" s="727"/>
      <c r="K132" s="727"/>
      <c r="L132" s="727"/>
      <c r="M132" s="727"/>
      <c r="N132" s="727"/>
      <c r="O132" s="727"/>
      <c r="P132" s="84"/>
      <c r="AM132" s="713"/>
      <c r="AN132" s="713"/>
      <c r="AO132" s="713"/>
      <c r="AP132" s="713"/>
      <c r="AQ132" s="713"/>
      <c r="AR132" s="713"/>
      <c r="AS132" s="713"/>
      <c r="AT132" s="713"/>
      <c r="AU132" s="713"/>
      <c r="AV132" s="713"/>
      <c r="AW132" s="713"/>
      <c r="AX132" s="713"/>
      <c r="AY132" s="713"/>
    </row>
    <row r="133" spans="2:55" s="2" customFormat="1" ht="14.25" customHeight="1">
      <c r="B133" s="35"/>
      <c r="C133" s="24"/>
      <c r="D133" s="24"/>
      <c r="E133" s="24"/>
      <c r="F133" s="24"/>
      <c r="G133" s="24"/>
      <c r="H133" s="24"/>
      <c r="I133" s="24"/>
      <c r="J133" s="24"/>
      <c r="K133" s="24"/>
      <c r="L133" s="24"/>
      <c r="M133" s="24"/>
      <c r="N133" s="24"/>
      <c r="O133" s="24"/>
      <c r="P133" s="24"/>
      <c r="Q133" s="24"/>
      <c r="R133" s="24"/>
      <c r="S133" s="24"/>
      <c r="T133" s="24"/>
      <c r="U133" s="24"/>
      <c r="V133" s="24"/>
      <c r="W133" s="24"/>
      <c r="X133" s="24"/>
      <c r="Y133" s="24"/>
      <c r="Z133" s="24"/>
      <c r="AA133" s="24"/>
      <c r="AB133" s="24"/>
      <c r="AC133" s="24"/>
      <c r="AD133" s="24"/>
      <c r="AE133" s="24"/>
      <c r="AF133" s="24"/>
      <c r="AG133" s="24"/>
      <c r="AH133" s="24"/>
      <c r="AI133" s="24"/>
    </row>
    <row r="134" spans="2:55" s="2" customFormat="1" ht="14.25" customHeight="1">
      <c r="B134" s="35"/>
      <c r="C134" s="24"/>
      <c r="D134" s="24"/>
      <c r="E134" s="24"/>
      <c r="F134" s="24"/>
      <c r="G134" s="24"/>
      <c r="H134" s="24"/>
      <c r="I134" s="24"/>
      <c r="J134" s="24"/>
      <c r="K134" s="24"/>
      <c r="L134" s="24"/>
      <c r="M134" s="24"/>
      <c r="N134" s="24"/>
      <c r="O134" s="24"/>
      <c r="P134" s="24"/>
      <c r="Q134" s="24"/>
      <c r="R134" s="24"/>
      <c r="S134" s="24"/>
      <c r="T134" s="24"/>
      <c r="U134" s="24"/>
      <c r="V134" s="24"/>
      <c r="W134" s="24"/>
      <c r="X134" s="24"/>
      <c r="Y134" s="24"/>
      <c r="Z134" s="24"/>
      <c r="AA134" s="24"/>
      <c r="AB134" s="24"/>
      <c r="AC134" s="24"/>
      <c r="AD134" s="24"/>
      <c r="AE134" s="24"/>
      <c r="AF134" s="24"/>
      <c r="AG134" s="24"/>
      <c r="AH134" s="24"/>
      <c r="AI134" s="24"/>
    </row>
    <row r="135" spans="2:55" s="2" customFormat="1" ht="14.25" customHeight="1">
      <c r="B135" s="712"/>
      <c r="C135" s="712"/>
      <c r="D135" s="712"/>
      <c r="E135" s="712"/>
      <c r="F135" s="712"/>
      <c r="G135" s="712"/>
      <c r="H135" s="712"/>
      <c r="I135" s="712"/>
      <c r="J135" s="712"/>
      <c r="K135" s="712"/>
      <c r="L135" s="712"/>
      <c r="M135" s="712"/>
      <c r="N135" s="712"/>
      <c r="O135" s="712"/>
      <c r="P135" s="712"/>
      <c r="Q135" s="712"/>
      <c r="R135" s="712"/>
      <c r="S135" s="712"/>
      <c r="T135" s="712"/>
      <c r="U135" s="712"/>
      <c r="V135" s="712"/>
      <c r="W135" s="712"/>
      <c r="X135" s="712"/>
      <c r="Y135" s="712"/>
      <c r="Z135" s="712"/>
      <c r="AA135" s="712"/>
      <c r="AB135" s="712"/>
      <c r="AC135" s="712"/>
      <c r="AD135" s="712"/>
      <c r="AE135" s="712"/>
      <c r="AF135" s="712"/>
      <c r="AG135" s="712"/>
      <c r="AH135" s="712"/>
      <c r="AI135" s="14"/>
    </row>
    <row r="136" spans="2:55" s="2" customFormat="1" ht="14.25" customHeight="1"/>
    <row r="137" spans="2:55" s="2" customFormat="1" ht="14.25" customHeight="1">
      <c r="B137" s="710"/>
      <c r="C137" s="710"/>
      <c r="D137" s="710"/>
      <c r="E137" s="710"/>
      <c r="F137" s="710"/>
      <c r="G137" s="710"/>
      <c r="H137" s="710"/>
      <c r="I137" s="710"/>
      <c r="J137" s="710"/>
      <c r="K137" s="710"/>
      <c r="L137" s="710"/>
      <c r="M137" s="710"/>
      <c r="N137" s="710"/>
      <c r="O137" s="710"/>
      <c r="P137" s="710"/>
      <c r="Q137" s="710"/>
      <c r="R137" s="710"/>
      <c r="S137" s="710"/>
      <c r="T137" s="710"/>
      <c r="U137" s="710"/>
      <c r="V137" s="710"/>
      <c r="W137" s="710"/>
      <c r="X137" s="710"/>
      <c r="Y137" s="710"/>
      <c r="Z137" s="710"/>
      <c r="AA137" s="710"/>
      <c r="AB137" s="710"/>
      <c r="AC137" s="710"/>
      <c r="AD137" s="710"/>
      <c r="AE137" s="710"/>
      <c r="AF137" s="710"/>
      <c r="AG137" s="710"/>
      <c r="AH137" s="710"/>
      <c r="AI137" s="1"/>
    </row>
    <row r="138" spans="2:55" s="2" customFormat="1" ht="14.25" customHeight="1">
      <c r="B138" s="1"/>
      <c r="C138" s="1"/>
      <c r="D138" s="1"/>
      <c r="E138" s="1"/>
      <c r="F138" s="1"/>
      <c r="G138" s="1"/>
      <c r="H138" s="1"/>
      <c r="I138" s="1"/>
      <c r="J138" s="741"/>
      <c r="K138" s="741"/>
      <c r="L138" s="741"/>
      <c r="M138" s="741"/>
      <c r="N138" s="741"/>
      <c r="O138" s="741"/>
      <c r="P138" s="741"/>
      <c r="Q138" s="741"/>
      <c r="R138" s="741"/>
      <c r="S138" s="741"/>
      <c r="T138" s="741"/>
      <c r="U138" s="741"/>
      <c r="V138" s="741"/>
      <c r="W138" s="710"/>
      <c r="X138" s="710"/>
      <c r="Y138" s="710"/>
      <c r="Z138" s="710"/>
      <c r="AA138" s="710"/>
      <c r="AB138" s="710"/>
      <c r="AC138" s="710"/>
      <c r="AD138" s="710"/>
      <c r="AE138" s="710"/>
      <c r="AF138" s="710"/>
      <c r="AG138" s="710"/>
      <c r="AH138" s="710"/>
      <c r="AI138" s="1"/>
    </row>
    <row r="139" spans="2:55" s="2" customFormat="1" ht="14.25" customHeight="1"/>
    <row r="140" spans="2:55" s="2" customFormat="1" ht="14.25" customHeight="1">
      <c r="B140" s="712"/>
      <c r="C140" s="712"/>
      <c r="D140" s="712"/>
      <c r="E140" s="712"/>
      <c r="F140" s="712"/>
      <c r="G140" s="712"/>
      <c r="H140" s="712"/>
      <c r="I140" s="712"/>
      <c r="J140" s="712"/>
      <c r="K140" s="712"/>
      <c r="L140" s="712"/>
      <c r="M140" s="712"/>
      <c r="N140" s="712"/>
      <c r="O140" s="712"/>
      <c r="P140" s="712"/>
      <c r="Q140" s="712"/>
      <c r="R140" s="712"/>
      <c r="S140" s="712"/>
      <c r="T140" s="712"/>
      <c r="U140" s="712"/>
      <c r="V140" s="712"/>
      <c r="W140" s="712"/>
      <c r="X140" s="712"/>
      <c r="Y140" s="712"/>
      <c r="Z140" s="712"/>
      <c r="AA140" s="712"/>
      <c r="AB140" s="712"/>
      <c r="AC140" s="712"/>
      <c r="AD140" s="712"/>
      <c r="AE140" s="712"/>
      <c r="AF140" s="712"/>
      <c r="AG140" s="712"/>
    </row>
    <row r="141" spans="2:55" s="2" customFormat="1" ht="14.25" customHeight="1"/>
    <row r="142" spans="2:55" s="2" customFormat="1" ht="14.25" customHeight="1">
      <c r="B142" s="710"/>
      <c r="C142" s="710"/>
      <c r="D142" s="710"/>
      <c r="E142" s="710"/>
      <c r="F142" s="710"/>
      <c r="G142" s="710"/>
      <c r="H142" s="710"/>
      <c r="I142" s="710"/>
      <c r="J142" s="710"/>
      <c r="K142" s="710"/>
      <c r="L142" s="710"/>
      <c r="M142" s="710"/>
      <c r="N142" s="710"/>
      <c r="O142" s="710"/>
      <c r="P142" s="710"/>
      <c r="Q142" s="710"/>
      <c r="R142" s="710"/>
      <c r="S142" s="710"/>
      <c r="T142" s="710"/>
      <c r="U142" s="710"/>
      <c r="V142" s="710"/>
      <c r="W142" s="710"/>
      <c r="X142" s="710"/>
      <c r="Y142" s="710"/>
      <c r="Z142" s="710"/>
      <c r="AA142" s="710"/>
      <c r="AB142" s="710"/>
      <c r="AC142" s="710"/>
      <c r="AD142" s="710"/>
      <c r="AE142" s="710"/>
      <c r="AF142" s="710"/>
      <c r="AG142" s="710"/>
      <c r="AH142" s="710"/>
      <c r="AI142" s="1"/>
    </row>
    <row r="143" spans="2:55" s="2" customFormat="1" ht="14.25" customHeight="1"/>
    <row r="144" spans="2:55" s="2" customFormat="1" ht="14.25" customHeight="1">
      <c r="B144" s="712"/>
      <c r="C144" s="712"/>
      <c r="D144" s="712"/>
      <c r="E144" s="712"/>
      <c r="F144" s="712"/>
      <c r="G144" s="712"/>
      <c r="H144" s="712"/>
      <c r="I144" s="712"/>
      <c r="J144" s="712"/>
      <c r="K144" s="712"/>
      <c r="L144" s="712"/>
      <c r="M144" s="712"/>
      <c r="N144" s="712"/>
      <c r="O144" s="712"/>
      <c r="P144" s="712"/>
      <c r="Q144" s="712"/>
      <c r="R144" s="712"/>
      <c r="S144" s="712"/>
      <c r="T144" s="712"/>
      <c r="U144" s="712"/>
      <c r="V144" s="712"/>
      <c r="W144" s="712"/>
      <c r="X144" s="712"/>
      <c r="Y144" s="712"/>
      <c r="Z144" s="712"/>
      <c r="AA144" s="712"/>
      <c r="AB144" s="712"/>
      <c r="AC144" s="712"/>
      <c r="AD144" s="712"/>
      <c r="AE144" s="712"/>
      <c r="AF144" s="712"/>
      <c r="AG144" s="712"/>
      <c r="AH144" s="712"/>
      <c r="AI144" s="1"/>
    </row>
    <row r="145" spans="2:35" s="2" customFormat="1" ht="14.25" customHeight="1">
      <c r="B145" s="710"/>
      <c r="C145" s="710"/>
      <c r="D145" s="710"/>
      <c r="E145" s="710"/>
      <c r="F145" s="710"/>
      <c r="G145" s="710"/>
      <c r="H145" s="710"/>
      <c r="I145" s="710"/>
      <c r="J145" s="710"/>
      <c r="K145" s="710"/>
      <c r="L145" s="710"/>
      <c r="M145" s="710"/>
      <c r="N145" s="710"/>
      <c r="O145" s="710"/>
      <c r="P145" s="710"/>
      <c r="Q145" s="710"/>
      <c r="R145" s="710"/>
      <c r="S145" s="710"/>
      <c r="T145" s="710"/>
      <c r="U145" s="710"/>
      <c r="V145" s="710"/>
      <c r="W145" s="710"/>
      <c r="X145" s="710"/>
      <c r="Y145" s="710"/>
      <c r="Z145" s="710"/>
      <c r="AA145" s="710"/>
      <c r="AB145" s="710"/>
      <c r="AC145" s="710"/>
      <c r="AD145" s="710"/>
      <c r="AE145" s="710"/>
      <c r="AF145" s="710"/>
      <c r="AG145" s="710"/>
      <c r="AH145" s="710"/>
      <c r="AI145" s="1"/>
    </row>
    <row r="146" spans="2:35" s="2" customFormat="1" ht="14.25" customHeight="1"/>
    <row r="147" spans="2:35" s="2" customFormat="1" ht="14.25" customHeight="1">
      <c r="B147" s="710"/>
      <c r="C147" s="710"/>
      <c r="D147" s="710"/>
      <c r="E147" s="710"/>
      <c r="F147" s="710"/>
      <c r="G147" s="710"/>
      <c r="H147" s="710"/>
      <c r="I147" s="710"/>
      <c r="J147" s="710"/>
      <c r="K147" s="710"/>
      <c r="L147" s="710"/>
      <c r="M147" s="710"/>
      <c r="N147" s="710"/>
      <c r="O147" s="710"/>
      <c r="P147" s="710"/>
      <c r="Q147" s="710"/>
      <c r="R147" s="710"/>
      <c r="S147" s="710"/>
      <c r="T147" s="710"/>
      <c r="U147" s="710"/>
      <c r="V147" s="710"/>
      <c r="W147" s="710"/>
      <c r="X147" s="710"/>
      <c r="Y147" s="710"/>
      <c r="Z147" s="710"/>
      <c r="AA147" s="710"/>
      <c r="AB147" s="710"/>
      <c r="AC147" s="710"/>
      <c r="AD147" s="710"/>
      <c r="AE147" s="710"/>
      <c r="AF147" s="710"/>
      <c r="AG147" s="710"/>
      <c r="AH147" s="710"/>
      <c r="AI147" s="1"/>
    </row>
    <row r="148" spans="2:35" s="2" customFormat="1" ht="14.25" customHeight="1">
      <c r="B148" s="710"/>
      <c r="C148" s="710"/>
      <c r="D148" s="710"/>
      <c r="E148" s="710"/>
      <c r="F148" s="710"/>
      <c r="G148" s="710"/>
      <c r="H148" s="710"/>
      <c r="I148" s="710"/>
      <c r="J148" s="710"/>
      <c r="K148" s="710"/>
      <c r="L148" s="710"/>
      <c r="M148" s="710"/>
      <c r="N148" s="710"/>
      <c r="O148" s="710"/>
      <c r="P148" s="710"/>
      <c r="Q148" s="710"/>
      <c r="R148" s="710"/>
      <c r="S148" s="710"/>
      <c r="T148" s="710"/>
      <c r="U148" s="710"/>
      <c r="V148" s="710"/>
      <c r="W148" s="710"/>
      <c r="X148" s="710"/>
      <c r="Y148" s="710"/>
      <c r="Z148" s="710"/>
      <c r="AA148" s="710"/>
      <c r="AB148" s="710"/>
      <c r="AC148" s="710"/>
      <c r="AD148" s="710"/>
      <c r="AE148" s="710"/>
      <c r="AF148" s="710"/>
      <c r="AG148" s="710"/>
      <c r="AH148" s="710"/>
      <c r="AI148" s="1"/>
    </row>
    <row r="149" spans="2:35" s="2" customFormat="1" ht="14.25" customHeight="1">
      <c r="B149" s="1"/>
      <c r="G149" s="722"/>
      <c r="H149" s="722"/>
      <c r="I149" s="722"/>
      <c r="J149" s="742"/>
      <c r="K149" s="742"/>
      <c r="L149" s="742"/>
      <c r="M149" s="742"/>
      <c r="N149" s="742"/>
      <c r="O149" s="742"/>
      <c r="P149" s="742"/>
      <c r="Q149" s="742"/>
      <c r="R149" s="742"/>
      <c r="S149" s="742"/>
      <c r="T149" s="742"/>
      <c r="U149" s="742"/>
      <c r="V149" s="742"/>
      <c r="W149" s="742"/>
      <c r="X149" s="742"/>
      <c r="Y149" s="742"/>
      <c r="Z149" s="742"/>
      <c r="AA149" s="742"/>
      <c r="AB149" s="742"/>
      <c r="AC149" s="742"/>
      <c r="AD149" s="742"/>
      <c r="AE149" s="742"/>
      <c r="AF149" s="742"/>
      <c r="AG149" s="742"/>
      <c r="AH149" s="742"/>
      <c r="AI149" s="34"/>
    </row>
    <row r="150" spans="2:35" s="2" customFormat="1" ht="14.25" customHeight="1">
      <c r="B150" s="1"/>
      <c r="G150" s="743"/>
      <c r="H150" s="743"/>
      <c r="I150" s="743"/>
      <c r="J150" s="743"/>
    </row>
    <row r="151" spans="2:35" s="2" customFormat="1" ht="14.25" customHeight="1">
      <c r="B151" s="710"/>
      <c r="C151" s="710"/>
      <c r="D151" s="710"/>
      <c r="E151" s="710"/>
      <c r="F151" s="710"/>
      <c r="G151" s="710"/>
      <c r="H151" s="710"/>
      <c r="I151" s="710"/>
      <c r="J151" s="710"/>
      <c r="K151" s="710"/>
      <c r="L151" s="710"/>
      <c r="M151" s="710"/>
      <c r="N151" s="710"/>
      <c r="O151" s="710"/>
      <c r="P151" s="710"/>
      <c r="Q151" s="710"/>
      <c r="R151" s="710"/>
      <c r="S151" s="710"/>
      <c r="T151" s="710"/>
      <c r="U151" s="710"/>
      <c r="V151" s="710"/>
      <c r="W151" s="710"/>
      <c r="X151" s="710"/>
      <c r="Y151" s="710"/>
      <c r="Z151" s="710"/>
      <c r="AA151" s="710"/>
      <c r="AB151" s="710"/>
      <c r="AC151" s="710"/>
      <c r="AD151" s="710"/>
      <c r="AE151" s="710"/>
      <c r="AF151" s="710"/>
      <c r="AG151" s="710"/>
      <c r="AH151" s="710"/>
      <c r="AI151" s="1"/>
    </row>
    <row r="152" spans="2:35" s="2" customFormat="1" ht="14.25" customHeight="1">
      <c r="B152" s="710"/>
      <c r="C152" s="710"/>
      <c r="D152" s="710"/>
      <c r="E152" s="710"/>
      <c r="F152" s="710"/>
      <c r="G152" s="710"/>
      <c r="H152" s="710"/>
      <c r="I152" s="710"/>
      <c r="J152" s="710"/>
      <c r="K152" s="710"/>
      <c r="L152" s="710"/>
      <c r="M152" s="710"/>
      <c r="N152" s="710"/>
      <c r="O152" s="710"/>
      <c r="P152" s="710"/>
      <c r="Q152" s="710"/>
      <c r="R152" s="710"/>
      <c r="S152" s="710"/>
      <c r="T152" s="710"/>
      <c r="U152" s="710"/>
      <c r="V152" s="710"/>
      <c r="W152" s="710"/>
      <c r="X152" s="710"/>
      <c r="Y152" s="710"/>
      <c r="Z152" s="710"/>
      <c r="AA152" s="710"/>
      <c r="AB152" s="710"/>
      <c r="AC152" s="710"/>
      <c r="AD152" s="710"/>
      <c r="AE152" s="710"/>
      <c r="AF152" s="710"/>
      <c r="AG152" s="710"/>
      <c r="AH152" s="710"/>
      <c r="AI152" s="1"/>
    </row>
    <row r="153" spans="2:35" s="2" customFormat="1" ht="14.25" customHeight="1">
      <c r="D153" s="739"/>
      <c r="E153" s="739"/>
      <c r="F153" s="739"/>
      <c r="G153" s="739"/>
      <c r="H153" s="739"/>
      <c r="I153" s="739"/>
      <c r="J153" s="739"/>
      <c r="K153" s="739"/>
      <c r="L153" s="739"/>
      <c r="M153" s="739"/>
      <c r="N153" s="739"/>
      <c r="O153" s="739"/>
      <c r="P153" s="739"/>
      <c r="Q153" s="739"/>
      <c r="R153" s="739"/>
      <c r="S153" s="739"/>
      <c r="T153" s="739"/>
      <c r="U153" s="739"/>
      <c r="V153" s="739"/>
      <c r="W153" s="739"/>
      <c r="X153" s="739"/>
      <c r="Y153" s="739"/>
      <c r="Z153" s="739"/>
      <c r="AA153" s="739"/>
      <c r="AB153" s="739"/>
      <c r="AC153" s="739"/>
      <c r="AD153" s="739"/>
      <c r="AE153" s="739"/>
      <c r="AF153" s="739"/>
      <c r="AG153" s="739"/>
      <c r="AH153" s="739"/>
    </row>
    <row r="154" spans="2:35" s="2" customFormat="1" ht="14.25" customHeight="1"/>
    <row r="155" spans="2:35" s="2" customFormat="1" ht="14.25" customHeight="1">
      <c r="B155" s="710"/>
      <c r="C155" s="710"/>
      <c r="D155" s="710"/>
      <c r="E155" s="710"/>
      <c r="F155" s="710"/>
      <c r="G155" s="710"/>
      <c r="H155" s="710"/>
      <c r="I155" s="710"/>
      <c r="J155" s="710"/>
      <c r="K155" s="710"/>
      <c r="L155" s="710"/>
      <c r="M155" s="710"/>
      <c r="N155" s="710"/>
      <c r="O155" s="710"/>
      <c r="P155" s="710"/>
      <c r="Q155" s="710"/>
      <c r="R155" s="710"/>
      <c r="S155" s="710"/>
      <c r="T155" s="710"/>
      <c r="U155" s="710"/>
      <c r="V155" s="710"/>
      <c r="W155" s="710"/>
      <c r="X155" s="710"/>
      <c r="Y155" s="710"/>
      <c r="Z155" s="710"/>
      <c r="AA155" s="710"/>
      <c r="AB155" s="710"/>
      <c r="AC155" s="710"/>
      <c r="AD155" s="710"/>
      <c r="AE155" s="710"/>
      <c r="AF155" s="710"/>
      <c r="AG155" s="710"/>
      <c r="AH155" s="710"/>
      <c r="AI155" s="1"/>
    </row>
    <row r="156" spans="2:35" s="2" customFormat="1" ht="14.25" customHeight="1">
      <c r="T156" s="1"/>
      <c r="U156" s="14"/>
      <c r="V156" s="14"/>
      <c r="W156" s="712"/>
      <c r="X156" s="712"/>
      <c r="Y156" s="14"/>
      <c r="Z156" s="14"/>
      <c r="AA156" s="14"/>
      <c r="AB156" s="712"/>
      <c r="AC156" s="712"/>
      <c r="AE156" s="5"/>
      <c r="AF156" s="5"/>
      <c r="AG156" s="5"/>
      <c r="AH156" s="5"/>
      <c r="AI156" s="5"/>
    </row>
    <row r="157" spans="2:35" s="2" customFormat="1" ht="14.25" customHeight="1"/>
    <row r="158" spans="2:35" s="2" customFormat="1" ht="14.25" customHeight="1"/>
    <row r="159" spans="2:35" s="2" customFormat="1" ht="14.25" customHeight="1">
      <c r="F159" s="712"/>
      <c r="G159" s="712"/>
      <c r="H159" s="712"/>
      <c r="I159" s="712"/>
      <c r="J159" s="712"/>
      <c r="K159" s="712"/>
      <c r="L159" s="712"/>
      <c r="M159" s="712"/>
      <c r="N159" s="712"/>
      <c r="O159" s="712"/>
      <c r="P159" s="712"/>
      <c r="Q159" s="712"/>
    </row>
    <row r="160" spans="2:35" s="2" customFormat="1" ht="14.25" customHeight="1">
      <c r="C160" s="104"/>
    </row>
    <row r="161" spans="2:35" s="2" customFormat="1" ht="14.25" customHeight="1">
      <c r="C161" s="712"/>
      <c r="D161" s="712"/>
      <c r="E161" s="712"/>
      <c r="F161" s="712"/>
      <c r="G161" s="712"/>
      <c r="H161" s="712"/>
      <c r="I161" s="712"/>
      <c r="J161" s="712"/>
      <c r="K161" s="712"/>
      <c r="L161" s="712"/>
      <c r="M161" s="712"/>
      <c r="N161" s="712"/>
      <c r="O161" s="104"/>
    </row>
    <row r="162" spans="2:35" s="2" customFormat="1" ht="14.25" customHeight="1">
      <c r="C162" s="104"/>
    </row>
    <row r="163" spans="2:35" s="2" customFormat="1" ht="14.25" customHeight="1"/>
    <row r="164" spans="2:35" s="2" customFormat="1" ht="14.25" customHeight="1"/>
    <row r="165" spans="2:35" s="2" customFormat="1" ht="14.25" customHeight="1"/>
    <row r="166" spans="2:35" s="2" customFormat="1" ht="14.25" customHeight="1"/>
    <row r="167" spans="2:35" s="2" customFormat="1" ht="14.25" customHeight="1"/>
    <row r="168" spans="2:35" s="2" customFormat="1" ht="14.25" customHeight="1"/>
    <row r="169" spans="2:35" s="2" customFormat="1" ht="14.25" customHeight="1">
      <c r="B169" s="710"/>
      <c r="C169" s="710"/>
      <c r="D169" s="710"/>
      <c r="E169" s="710"/>
      <c r="F169" s="710"/>
      <c r="G169" s="710"/>
      <c r="H169" s="710"/>
      <c r="I169" s="710"/>
      <c r="J169" s="710"/>
      <c r="K169" s="710"/>
      <c r="L169" s="710"/>
      <c r="M169" s="710"/>
      <c r="N169" s="710"/>
      <c r="O169" s="710"/>
      <c r="P169" s="710"/>
      <c r="Q169" s="710"/>
      <c r="R169" s="710"/>
      <c r="S169" s="710"/>
      <c r="T169" s="710"/>
      <c r="U169" s="710"/>
      <c r="V169" s="710"/>
      <c r="W169" s="710"/>
      <c r="X169" s="710"/>
      <c r="Y169" s="710"/>
      <c r="Z169" s="710"/>
      <c r="AA169" s="710"/>
      <c r="AB169" s="710"/>
      <c r="AC169" s="710"/>
      <c r="AD169" s="710"/>
      <c r="AE169" s="710"/>
      <c r="AF169" s="710"/>
      <c r="AG169" s="710"/>
      <c r="AH169" s="710"/>
      <c r="AI169" s="1"/>
    </row>
    <row r="170" spans="2:35" s="2" customFormat="1" ht="14.25" customHeight="1">
      <c r="B170" s="710"/>
      <c r="C170" s="710"/>
      <c r="D170" s="710"/>
      <c r="E170" s="710"/>
      <c r="F170" s="710"/>
      <c r="G170" s="710"/>
      <c r="H170" s="710"/>
      <c r="I170" s="710"/>
      <c r="J170" s="710"/>
      <c r="K170" s="710"/>
      <c r="L170" s="710"/>
      <c r="M170" s="710"/>
      <c r="N170" s="710"/>
      <c r="O170" s="710"/>
      <c r="P170" s="710"/>
      <c r="Q170" s="710"/>
      <c r="R170" s="710"/>
      <c r="S170" s="710"/>
      <c r="T170" s="710"/>
      <c r="U170" s="710"/>
      <c r="V170" s="710"/>
      <c r="W170" s="710"/>
      <c r="X170" s="710"/>
      <c r="Y170" s="710"/>
      <c r="Z170" s="710"/>
      <c r="AA170" s="710"/>
      <c r="AB170" s="710"/>
      <c r="AC170" s="710"/>
      <c r="AD170" s="710"/>
      <c r="AE170" s="710"/>
      <c r="AF170" s="710"/>
      <c r="AG170" s="710"/>
      <c r="AH170" s="710"/>
      <c r="AI170" s="1"/>
    </row>
    <row r="171" spans="2:35" s="2" customFormat="1" ht="14.25" customHeight="1">
      <c r="B171" s="710"/>
      <c r="C171" s="710"/>
      <c r="D171" s="710"/>
      <c r="E171" s="710"/>
      <c r="F171" s="710"/>
      <c r="G171" s="710"/>
      <c r="H171" s="710"/>
      <c r="I171" s="710"/>
      <c r="J171" s="710"/>
      <c r="K171" s="710"/>
      <c r="L171" s="710"/>
      <c r="M171" s="710"/>
      <c r="N171" s="710"/>
      <c r="O171" s="710"/>
      <c r="P171" s="710"/>
      <c r="Q171" s="710"/>
      <c r="R171" s="710"/>
      <c r="S171" s="710"/>
      <c r="T171" s="710"/>
      <c r="U171" s="710"/>
      <c r="V171" s="710"/>
      <c r="W171" s="710"/>
      <c r="X171" s="710"/>
      <c r="Y171" s="710"/>
      <c r="Z171" s="710"/>
      <c r="AA171" s="710"/>
      <c r="AB171" s="710"/>
      <c r="AC171" s="710"/>
      <c r="AD171" s="710"/>
      <c r="AE171" s="710"/>
      <c r="AF171" s="710"/>
      <c r="AG171" s="710"/>
      <c r="AH171" s="710"/>
      <c r="AI171" s="1"/>
    </row>
    <row r="172" spans="2:35" s="2" customFormat="1" ht="14.25" customHeight="1"/>
    <row r="173" spans="2:35" s="2" customFormat="1" ht="14.25" customHeight="1">
      <c r="B173" s="710"/>
      <c r="C173" s="710"/>
      <c r="D173" s="710"/>
      <c r="E173" s="710"/>
      <c r="F173" s="710"/>
      <c r="G173" s="710"/>
      <c r="H173" s="710"/>
      <c r="I173" s="710"/>
      <c r="J173" s="710"/>
      <c r="K173" s="710"/>
      <c r="L173" s="710"/>
      <c r="M173" s="710"/>
      <c r="N173" s="710"/>
      <c r="O173" s="710"/>
      <c r="P173" s="710"/>
      <c r="Q173" s="710"/>
      <c r="R173" s="710"/>
      <c r="S173" s="710"/>
      <c r="T173" s="710"/>
      <c r="U173" s="710"/>
      <c r="V173" s="710"/>
      <c r="W173" s="710"/>
      <c r="X173" s="710"/>
      <c r="Y173" s="710"/>
      <c r="Z173" s="710"/>
      <c r="AA173" s="710"/>
      <c r="AB173" s="710"/>
      <c r="AC173" s="710"/>
      <c r="AD173" s="710"/>
      <c r="AE173" s="710"/>
      <c r="AF173" s="710"/>
      <c r="AG173" s="710"/>
      <c r="AH173" s="710"/>
      <c r="AI173" s="1"/>
    </row>
    <row r="174" spans="2:35" s="2" customFormat="1" ht="14.25" customHeight="1">
      <c r="B174" s="1"/>
      <c r="C174" s="1"/>
      <c r="D174" s="1"/>
      <c r="E174" s="1"/>
      <c r="F174" s="1"/>
      <c r="G174" s="1"/>
      <c r="H174" s="1"/>
      <c r="I174" s="1"/>
      <c r="J174" s="1"/>
      <c r="K174" s="1"/>
      <c r="L174" s="1"/>
      <c r="M174" s="1"/>
      <c r="N174" s="1"/>
      <c r="O174" s="1"/>
      <c r="P174" s="1"/>
      <c r="Q174" s="1"/>
      <c r="R174" s="1"/>
      <c r="S174" s="1"/>
      <c r="T174" s="1"/>
      <c r="U174" s="1"/>
      <c r="V174" s="712"/>
      <c r="W174" s="712"/>
      <c r="X174" s="712"/>
      <c r="Y174" s="712"/>
      <c r="Z174" s="712"/>
      <c r="AA174" s="712"/>
      <c r="AB174" s="712"/>
      <c r="AC174" s="712"/>
      <c r="AD174" s="712"/>
      <c r="AE174" s="712"/>
      <c r="AF174" s="712"/>
      <c r="AG174" s="712"/>
      <c r="AH174" s="1"/>
      <c r="AI174" s="1"/>
    </row>
    <row r="175" spans="2:35" s="2" customFormat="1" ht="14.25" customHeight="1">
      <c r="B175" s="1"/>
      <c r="C175" s="739"/>
      <c r="D175" s="739"/>
      <c r="E175" s="739"/>
      <c r="F175" s="739"/>
      <c r="G175" s="739"/>
      <c r="H175" s="739"/>
      <c r="I175" s="739"/>
      <c r="J175" s="739"/>
      <c r="K175" s="739"/>
      <c r="L175" s="739"/>
      <c r="M175" s="739"/>
      <c r="N175" s="739"/>
      <c r="O175" s="739"/>
      <c r="P175" s="739"/>
      <c r="Q175" s="739"/>
      <c r="R175" s="739"/>
      <c r="S175" s="739"/>
      <c r="T175" s="739"/>
      <c r="U175" s="739"/>
      <c r="V175" s="739"/>
      <c r="W175" s="739"/>
      <c r="X175" s="739"/>
      <c r="Y175" s="739"/>
      <c r="Z175" s="739"/>
      <c r="AA175" s="739"/>
      <c r="AB175" s="739"/>
      <c r="AC175" s="739"/>
      <c r="AD175" s="739"/>
      <c r="AE175" s="739"/>
      <c r="AF175" s="739"/>
      <c r="AG175" s="739"/>
      <c r="AH175" s="1"/>
      <c r="AI175" s="1"/>
    </row>
    <row r="176" spans="2:35" s="2" customFormat="1" ht="14.25" customHeight="1">
      <c r="AA176" s="712"/>
      <c r="AB176" s="712"/>
      <c r="AC176" s="712"/>
      <c r="AD176" s="712"/>
      <c r="AE176" s="712"/>
      <c r="AF176" s="712"/>
      <c r="AG176" s="712"/>
      <c r="AH176" s="712"/>
      <c r="AI176" s="1"/>
    </row>
    <row r="177" spans="2:55" s="2" customFormat="1" ht="14.25" customHeight="1">
      <c r="B177" s="710"/>
      <c r="C177" s="710"/>
      <c r="D177" s="710"/>
      <c r="E177" s="710"/>
      <c r="F177" s="710"/>
      <c r="G177" s="710"/>
      <c r="H177" s="710"/>
      <c r="I177" s="710"/>
      <c r="J177" s="710"/>
      <c r="K177" s="710"/>
      <c r="L177" s="710"/>
      <c r="M177" s="710"/>
      <c r="N177" s="710"/>
      <c r="O177" s="710"/>
      <c r="P177" s="710"/>
      <c r="Q177" s="710"/>
      <c r="R177" s="710"/>
      <c r="S177" s="710"/>
      <c r="T177" s="710"/>
      <c r="U177" s="710"/>
      <c r="V177" s="710"/>
      <c r="W177" s="710"/>
      <c r="X177" s="710"/>
      <c r="Y177" s="710"/>
      <c r="Z177" s="710"/>
      <c r="AA177" s="710"/>
      <c r="AB177" s="710"/>
      <c r="AC177" s="710"/>
      <c r="AD177" s="710"/>
      <c r="AE177" s="710"/>
      <c r="AF177" s="710"/>
      <c r="AG177" s="710"/>
      <c r="AH177" s="710"/>
      <c r="AI177" s="1"/>
    </row>
    <row r="178" spans="2:55" s="2" customFormat="1" ht="14.25" customHeight="1"/>
    <row r="179" spans="2:55" ht="14.25" customHeight="1">
      <c r="N179" s="712"/>
      <c r="O179" s="712"/>
      <c r="P179" s="712"/>
      <c r="Q179" s="712"/>
      <c r="R179" s="712"/>
      <c r="S179" s="712"/>
      <c r="T179" s="712"/>
      <c r="U179" s="712"/>
      <c r="V179" s="712"/>
      <c r="W179" s="712"/>
      <c r="X179" s="712"/>
      <c r="Y179" s="712"/>
      <c r="Z179" s="712"/>
      <c r="AA179" s="712"/>
      <c r="AI179" s="1"/>
    </row>
    <row r="180" spans="2:55" ht="14.25" customHeight="1">
      <c r="B180" s="716"/>
      <c r="C180" s="716"/>
      <c r="D180" s="716"/>
      <c r="E180" s="716"/>
      <c r="F180" s="716"/>
      <c r="G180" s="716"/>
      <c r="H180" s="716"/>
      <c r="I180" s="716"/>
      <c r="J180" s="716"/>
      <c r="K180" s="716"/>
      <c r="L180" s="716"/>
      <c r="M180" s="716"/>
      <c r="N180" s="716"/>
      <c r="O180" s="716"/>
      <c r="P180" s="716"/>
      <c r="Q180" s="716"/>
      <c r="R180" s="716"/>
      <c r="S180" s="716"/>
      <c r="T180" s="716"/>
      <c r="U180" s="716"/>
      <c r="V180" s="716"/>
      <c r="W180" s="716"/>
      <c r="X180" s="716"/>
      <c r="Y180" s="716"/>
      <c r="Z180" s="716"/>
      <c r="AA180" s="716"/>
      <c r="AB180" s="716"/>
      <c r="AC180" s="716"/>
      <c r="AD180" s="716"/>
      <c r="AE180" s="716"/>
      <c r="AF180" s="716"/>
      <c r="AG180" s="716"/>
      <c r="AH180" s="716"/>
    </row>
    <row r="181" spans="2:55" ht="14.25" customHeight="1">
      <c r="B181" s="5"/>
      <c r="C181" s="5"/>
      <c r="D181" s="5"/>
      <c r="E181" s="5"/>
      <c r="F181" s="5"/>
      <c r="G181" s="5"/>
      <c r="H181" s="5"/>
      <c r="I181" s="5"/>
      <c r="J181" s="5"/>
      <c r="K181" s="5"/>
      <c r="L181" s="5"/>
      <c r="X181" s="712"/>
      <c r="Y181" s="712"/>
      <c r="Z181" s="712"/>
      <c r="AA181" s="712"/>
      <c r="AC181" s="712"/>
      <c r="AD181" s="712"/>
      <c r="AF181" s="712"/>
      <c r="AG181" s="712"/>
    </row>
    <row r="182" spans="2:55" customFormat="1" ht="14.25" customHeight="1">
      <c r="B182" s="2"/>
      <c r="C182" s="2"/>
      <c r="D182" s="2"/>
      <c r="E182" s="2"/>
      <c r="F182" s="2"/>
      <c r="G182" s="2"/>
      <c r="H182" s="2"/>
      <c r="I182" s="2"/>
      <c r="J182" s="2"/>
      <c r="K182" s="2"/>
      <c r="L182" s="2"/>
      <c r="M182" s="2"/>
      <c r="N182" s="2"/>
      <c r="O182" s="2"/>
      <c r="P182" s="2"/>
      <c r="Q182" s="2"/>
      <c r="R182" s="2"/>
      <c r="S182" s="2"/>
      <c r="T182" s="2"/>
      <c r="U182" s="2"/>
      <c r="V182" s="2"/>
      <c r="W182" s="2"/>
      <c r="X182" s="2"/>
      <c r="Y182" s="2"/>
      <c r="Z182" s="2"/>
      <c r="AA182" s="2"/>
      <c r="AB182" s="2"/>
      <c r="AC182" s="2"/>
      <c r="AD182" s="2"/>
      <c r="AE182" s="2"/>
      <c r="AF182" s="2"/>
      <c r="AG182" s="2"/>
      <c r="AH182" s="2"/>
      <c r="AI182" s="2"/>
      <c r="AJ182" s="24"/>
      <c r="AK182" s="24"/>
      <c r="AL182" s="24"/>
      <c r="AM182" s="24"/>
      <c r="AN182" s="24"/>
      <c r="AO182" s="24"/>
      <c r="AP182" s="24"/>
      <c r="AQ182" s="24"/>
      <c r="AR182" s="24"/>
      <c r="AS182" s="24"/>
      <c r="AT182" s="24"/>
      <c r="AU182" s="24"/>
      <c r="AV182" s="24"/>
      <c r="AW182" s="24"/>
      <c r="AX182" s="24"/>
      <c r="AY182" s="24"/>
      <c r="AZ182" s="24"/>
      <c r="BA182" s="24"/>
      <c r="BB182" s="24"/>
      <c r="BC182" s="24"/>
    </row>
    <row r="183" spans="2:55" customFormat="1" ht="14.25" customHeight="1">
      <c r="B183" s="715"/>
      <c r="C183" s="715"/>
      <c r="D183" s="715"/>
      <c r="E183" s="715"/>
      <c r="F183" s="710"/>
      <c r="G183" s="710"/>
      <c r="H183" s="710"/>
      <c r="I183" s="710"/>
      <c r="J183" s="710"/>
      <c r="K183" s="710"/>
      <c r="L183" s="710"/>
      <c r="M183" s="710"/>
      <c r="N183" s="710"/>
      <c r="O183" s="710"/>
      <c r="P183" s="710"/>
      <c r="Q183" s="710"/>
      <c r="R183" s="710"/>
      <c r="S183" s="710"/>
      <c r="T183" s="710"/>
      <c r="U183" s="710"/>
      <c r="V183" s="2"/>
      <c r="W183" s="2"/>
      <c r="X183" s="2"/>
      <c r="Y183" s="2"/>
      <c r="Z183" s="2"/>
      <c r="AA183" s="2"/>
      <c r="AB183" s="2"/>
      <c r="AC183" s="2"/>
      <c r="AD183" s="2"/>
      <c r="AE183" s="2"/>
      <c r="AF183" s="2"/>
      <c r="AG183" s="2"/>
      <c r="AH183" s="2"/>
      <c r="AI183" s="2"/>
      <c r="AJ183" s="24"/>
      <c r="AK183" s="24"/>
      <c r="AL183" s="24"/>
      <c r="AM183" s="24"/>
      <c r="AN183" s="24"/>
      <c r="AO183" s="24"/>
      <c r="AP183" s="24"/>
      <c r="AQ183" s="24"/>
      <c r="AR183" s="24"/>
      <c r="AS183" s="24"/>
      <c r="AT183" s="24"/>
      <c r="AU183" s="24"/>
      <c r="AV183" s="24"/>
      <c r="AW183" s="24"/>
      <c r="AX183" s="24"/>
      <c r="AY183" s="24"/>
      <c r="AZ183" s="24"/>
      <c r="BA183" s="24"/>
      <c r="BB183" s="24"/>
      <c r="BC183" s="24"/>
    </row>
    <row r="184" spans="2:55" ht="14.25" customHeight="1">
      <c r="B184" s="715"/>
      <c r="C184" s="715"/>
      <c r="D184" s="715"/>
      <c r="E184" s="715"/>
      <c r="F184" s="730"/>
      <c r="G184" s="730"/>
      <c r="H184" s="730"/>
      <c r="I184" s="731"/>
      <c r="J184" s="731"/>
      <c r="K184" s="731"/>
      <c r="L184" s="731"/>
      <c r="M184" s="731"/>
      <c r="N184" s="731"/>
      <c r="O184" s="731"/>
      <c r="P184" s="731"/>
      <c r="Q184" s="731"/>
      <c r="R184" s="731"/>
      <c r="S184" s="731"/>
      <c r="T184" s="731"/>
      <c r="U184" s="731"/>
      <c r="V184" s="731"/>
      <c r="W184" s="731"/>
      <c r="X184" s="731"/>
      <c r="Y184" s="731"/>
      <c r="Z184" s="731"/>
      <c r="AA184" s="731"/>
      <c r="AB184" s="731"/>
      <c r="AC184" s="731"/>
      <c r="AD184" s="731"/>
      <c r="AE184" s="731"/>
      <c r="AF184" s="731"/>
      <c r="AG184" s="731"/>
      <c r="AM184" s="713"/>
      <c r="AN184" s="713"/>
      <c r="AO184" s="713"/>
      <c r="AP184" s="713"/>
      <c r="AQ184" s="713"/>
      <c r="AR184" s="713"/>
      <c r="AS184" s="713"/>
      <c r="AT184" s="713"/>
      <c r="AU184" s="713"/>
      <c r="AV184" s="713"/>
      <c r="AW184" s="713"/>
      <c r="AX184" s="713"/>
      <c r="AY184" s="713"/>
    </row>
    <row r="185" spans="2:55" ht="14.25" customHeight="1">
      <c r="B185" s="715"/>
      <c r="C185" s="715"/>
      <c r="D185" s="715"/>
      <c r="E185" s="715"/>
      <c r="F185" s="731"/>
      <c r="G185" s="731"/>
      <c r="H185" s="731"/>
      <c r="I185" s="731"/>
      <c r="J185" s="731"/>
      <c r="K185" s="731"/>
      <c r="L185" s="731"/>
      <c r="M185" s="731"/>
      <c r="N185" s="731"/>
      <c r="O185" s="731"/>
      <c r="AM185" s="713"/>
      <c r="AN185" s="713"/>
      <c r="AO185" s="713"/>
      <c r="AP185" s="713"/>
      <c r="AQ185" s="713"/>
      <c r="AR185" s="713"/>
      <c r="AS185" s="713"/>
      <c r="AT185" s="713"/>
      <c r="AU185" s="713"/>
      <c r="AV185" s="713"/>
      <c r="AW185" s="713"/>
      <c r="AX185" s="713"/>
      <c r="AY185" s="713"/>
    </row>
    <row r="186" spans="2:55" ht="14.25" customHeight="1">
      <c r="B186" s="25"/>
      <c r="C186" s="25"/>
      <c r="D186" s="25"/>
      <c r="E186" s="25"/>
    </row>
    <row r="187" spans="2:55" ht="14.25" customHeight="1">
      <c r="B187" s="24"/>
      <c r="C187" s="24"/>
      <c r="D187" s="24"/>
      <c r="E187" s="24"/>
    </row>
    <row r="188" spans="2:55" ht="14.25" customHeight="1">
      <c r="B188" s="715"/>
      <c r="C188" s="715"/>
      <c r="D188" s="715"/>
      <c r="E188" s="715"/>
      <c r="F188" s="731"/>
      <c r="G188" s="731"/>
      <c r="H188" s="731"/>
      <c r="I188" s="731"/>
      <c r="J188" s="731"/>
      <c r="K188" s="731"/>
      <c r="L188" s="731"/>
      <c r="M188" s="731"/>
      <c r="N188" s="731"/>
      <c r="O188" s="731"/>
      <c r="P188" s="731"/>
      <c r="Q188" s="731"/>
      <c r="R188" s="731"/>
      <c r="S188" s="731"/>
      <c r="T188" s="731"/>
      <c r="U188" s="731"/>
      <c r="V188" s="731"/>
      <c r="W188" s="731"/>
      <c r="X188" s="731"/>
      <c r="Y188" s="731"/>
      <c r="Z188" s="731"/>
      <c r="AA188" s="731"/>
      <c r="AB188" s="731"/>
      <c r="AC188" s="731"/>
      <c r="AD188" s="731"/>
      <c r="AE188" s="731"/>
      <c r="AF188" s="731"/>
      <c r="AG188" s="731"/>
    </row>
    <row r="189" spans="2:55" ht="14.25" customHeight="1">
      <c r="B189" s="715"/>
      <c r="C189" s="715"/>
      <c r="D189" s="715"/>
      <c r="E189" s="715"/>
      <c r="F189" s="727"/>
      <c r="G189" s="727"/>
      <c r="H189" s="727"/>
      <c r="I189" s="727"/>
      <c r="J189" s="727"/>
      <c r="K189" s="727"/>
      <c r="L189" s="727"/>
      <c r="M189" s="727"/>
      <c r="N189" s="727"/>
      <c r="O189" s="727"/>
      <c r="P189" s="84"/>
    </row>
    <row r="190" spans="2:55" ht="14.25" customHeight="1">
      <c r="B190" s="35"/>
      <c r="C190" s="24"/>
      <c r="D190" s="24"/>
      <c r="E190" s="24"/>
      <c r="F190" s="24"/>
      <c r="G190" s="24"/>
      <c r="H190" s="24"/>
      <c r="I190" s="24"/>
      <c r="J190" s="24"/>
      <c r="K190" s="24"/>
      <c r="L190" s="24"/>
      <c r="M190" s="24"/>
      <c r="N190" s="24"/>
      <c r="O190" s="24"/>
      <c r="P190" s="24"/>
      <c r="Q190" s="24"/>
      <c r="R190" s="24"/>
      <c r="S190" s="24"/>
      <c r="T190" s="24"/>
      <c r="U190" s="24"/>
      <c r="V190" s="24"/>
      <c r="W190" s="24"/>
      <c r="X190" s="24"/>
      <c r="Y190" s="24"/>
      <c r="Z190" s="24"/>
      <c r="AA190" s="24"/>
      <c r="AB190" s="24"/>
      <c r="AC190" s="24"/>
      <c r="AD190" s="24"/>
      <c r="AE190" s="24"/>
      <c r="AF190" s="24"/>
      <c r="AG190" s="24"/>
      <c r="AH190" s="24"/>
      <c r="AI190" s="24"/>
    </row>
    <row r="191" spans="2:55" ht="14.25" customHeight="1">
      <c r="B191" s="35"/>
      <c r="C191" s="24"/>
      <c r="D191" s="24"/>
      <c r="E191" s="24"/>
      <c r="F191" s="24"/>
      <c r="G191" s="24"/>
      <c r="H191" s="24"/>
      <c r="I191" s="24"/>
      <c r="J191" s="24"/>
      <c r="K191" s="24"/>
      <c r="L191" s="24"/>
      <c r="M191" s="24"/>
      <c r="N191" s="24"/>
      <c r="O191" s="24"/>
      <c r="P191" s="24"/>
      <c r="Q191" s="24"/>
      <c r="R191" s="24"/>
      <c r="S191" s="24"/>
      <c r="T191" s="24"/>
      <c r="U191" s="24"/>
      <c r="V191" s="24"/>
      <c r="W191" s="24"/>
      <c r="X191" s="24"/>
      <c r="Y191" s="24"/>
      <c r="Z191" s="24"/>
      <c r="AA191" s="24"/>
      <c r="AB191" s="24"/>
      <c r="AC191" s="24"/>
      <c r="AD191" s="24"/>
      <c r="AE191" s="24"/>
      <c r="AF191" s="24"/>
      <c r="AG191" s="24"/>
      <c r="AH191" s="24"/>
      <c r="AI191" s="24"/>
    </row>
    <row r="192" spans="2:55" ht="14.25" customHeight="1">
      <c r="B192" s="712"/>
      <c r="C192" s="712"/>
      <c r="D192" s="712"/>
      <c r="E192" s="712"/>
      <c r="F192" s="712"/>
      <c r="G192" s="712"/>
      <c r="H192" s="712"/>
      <c r="I192" s="712"/>
      <c r="J192" s="712"/>
      <c r="K192" s="712"/>
      <c r="L192" s="712"/>
      <c r="M192" s="712"/>
      <c r="N192" s="712"/>
      <c r="O192" s="712"/>
      <c r="P192" s="712"/>
      <c r="Q192" s="712"/>
      <c r="R192" s="712"/>
      <c r="S192" s="712"/>
      <c r="T192" s="712"/>
      <c r="U192" s="712"/>
      <c r="V192" s="712"/>
      <c r="W192" s="712"/>
      <c r="X192" s="712"/>
      <c r="Y192" s="712"/>
      <c r="Z192" s="712"/>
      <c r="AA192" s="712"/>
      <c r="AB192" s="712"/>
      <c r="AC192" s="712"/>
      <c r="AD192" s="712"/>
      <c r="AE192" s="712"/>
      <c r="AF192" s="712"/>
      <c r="AG192" s="712"/>
      <c r="AH192" s="712"/>
      <c r="AI192" s="14"/>
    </row>
    <row r="193" spans="2:35" ht="14.25" customHeight="1"/>
    <row r="194" spans="2:35" ht="14.25" customHeight="1">
      <c r="B194" s="710"/>
      <c r="C194" s="710"/>
      <c r="D194" s="710"/>
      <c r="E194" s="710"/>
      <c r="F194" s="710"/>
      <c r="G194" s="710"/>
      <c r="H194" s="710"/>
      <c r="I194" s="710"/>
      <c r="J194" s="710"/>
      <c r="K194" s="710"/>
      <c r="L194" s="710"/>
      <c r="M194" s="710"/>
      <c r="N194" s="710"/>
      <c r="O194" s="710"/>
      <c r="P194" s="710"/>
      <c r="Q194" s="710"/>
      <c r="R194" s="710"/>
      <c r="S194" s="710"/>
      <c r="T194" s="710"/>
      <c r="U194" s="710"/>
      <c r="V194" s="710"/>
      <c r="W194" s="710"/>
      <c r="X194" s="710"/>
      <c r="Y194" s="710"/>
      <c r="Z194" s="710"/>
      <c r="AA194" s="710"/>
      <c r="AB194" s="710"/>
      <c r="AC194" s="710"/>
      <c r="AD194" s="710"/>
      <c r="AE194" s="710"/>
      <c r="AF194" s="710"/>
      <c r="AG194" s="710"/>
      <c r="AH194" s="710"/>
      <c r="AI194" s="1"/>
    </row>
    <row r="195" spans="2:35" s="2" customFormat="1" ht="14.25" customHeight="1">
      <c r="B195" s="1"/>
      <c r="C195" s="1"/>
      <c r="D195" s="1"/>
      <c r="E195" s="1"/>
      <c r="F195" s="1"/>
      <c r="G195" s="1"/>
      <c r="H195" s="1"/>
      <c r="I195" s="1"/>
      <c r="J195" s="741"/>
      <c r="K195" s="741"/>
      <c r="L195" s="741"/>
      <c r="M195" s="741"/>
      <c r="N195" s="741"/>
      <c r="O195" s="741"/>
      <c r="P195" s="741"/>
      <c r="Q195" s="741"/>
      <c r="R195" s="741"/>
      <c r="S195" s="741"/>
      <c r="T195" s="741"/>
      <c r="U195" s="741"/>
      <c r="V195" s="741"/>
      <c r="W195" s="710"/>
      <c r="X195" s="710"/>
      <c r="Y195" s="710"/>
      <c r="Z195" s="710"/>
      <c r="AA195" s="710"/>
      <c r="AB195" s="710"/>
      <c r="AC195" s="710"/>
      <c r="AD195" s="710"/>
      <c r="AE195" s="710"/>
      <c r="AF195" s="710"/>
      <c r="AG195" s="710"/>
      <c r="AH195" s="710"/>
      <c r="AI195" s="1"/>
    </row>
    <row r="196" spans="2:35" s="2" customFormat="1" ht="14.25" customHeight="1"/>
    <row r="197" spans="2:35" s="2" customFormat="1" ht="14.25" customHeight="1">
      <c r="B197" s="712"/>
      <c r="C197" s="712"/>
      <c r="D197" s="712"/>
      <c r="E197" s="712"/>
      <c r="F197" s="712"/>
      <c r="G197" s="712"/>
      <c r="H197" s="712"/>
      <c r="I197" s="712"/>
      <c r="J197" s="712"/>
      <c r="K197" s="712"/>
      <c r="L197" s="712"/>
      <c r="M197" s="712"/>
      <c r="N197" s="712"/>
      <c r="O197" s="712"/>
      <c r="P197" s="712"/>
      <c r="Q197" s="712"/>
      <c r="R197" s="712"/>
      <c r="S197" s="712"/>
      <c r="T197" s="712"/>
      <c r="U197" s="712"/>
      <c r="V197" s="712"/>
      <c r="W197" s="712"/>
      <c r="X197" s="712"/>
      <c r="Y197" s="712"/>
      <c r="Z197" s="712"/>
      <c r="AA197" s="712"/>
      <c r="AB197" s="712"/>
      <c r="AC197" s="712"/>
      <c r="AD197" s="712"/>
      <c r="AE197" s="712"/>
      <c r="AF197" s="712"/>
      <c r="AG197" s="712"/>
    </row>
    <row r="198" spans="2:35" s="2" customFormat="1" ht="14.25" customHeight="1"/>
    <row r="199" spans="2:35" s="2" customFormat="1" ht="14.25" customHeight="1">
      <c r="B199" s="710"/>
      <c r="C199" s="710"/>
      <c r="D199" s="710"/>
      <c r="E199" s="710"/>
      <c r="F199" s="710"/>
      <c r="G199" s="710"/>
      <c r="H199" s="710"/>
      <c r="I199" s="710"/>
      <c r="J199" s="710"/>
      <c r="K199" s="710"/>
      <c r="L199" s="710"/>
      <c r="M199" s="710"/>
      <c r="N199" s="710"/>
      <c r="O199" s="710"/>
      <c r="P199" s="710"/>
      <c r="Q199" s="710"/>
      <c r="R199" s="710"/>
      <c r="S199" s="710"/>
      <c r="T199" s="710"/>
      <c r="U199" s="710"/>
      <c r="V199" s="710"/>
      <c r="W199" s="710"/>
      <c r="X199" s="710"/>
      <c r="Y199" s="710"/>
      <c r="Z199" s="710"/>
      <c r="AA199" s="710"/>
      <c r="AB199" s="710"/>
      <c r="AC199" s="710"/>
      <c r="AD199" s="710"/>
      <c r="AE199" s="710"/>
      <c r="AF199" s="710"/>
      <c r="AG199" s="710"/>
      <c r="AH199" s="710"/>
      <c r="AI199" s="1"/>
    </row>
    <row r="200" spans="2:35" s="2" customFormat="1" ht="14.25" customHeight="1"/>
    <row r="201" spans="2:35" s="2" customFormat="1" ht="14.25" customHeight="1">
      <c r="B201" s="712"/>
      <c r="C201" s="712"/>
      <c r="D201" s="712"/>
      <c r="E201" s="712"/>
      <c r="F201" s="712"/>
      <c r="G201" s="712"/>
      <c r="H201" s="712"/>
      <c r="I201" s="712"/>
      <c r="J201" s="712"/>
      <c r="K201" s="712"/>
      <c r="L201" s="712"/>
      <c r="M201" s="712"/>
      <c r="N201" s="712"/>
      <c r="O201" s="712"/>
      <c r="P201" s="712"/>
      <c r="Q201" s="712"/>
      <c r="R201" s="712"/>
      <c r="S201" s="712"/>
      <c r="T201" s="712"/>
      <c r="U201" s="712"/>
      <c r="V201" s="712"/>
      <c r="W201" s="712"/>
      <c r="X201" s="712"/>
      <c r="Y201" s="712"/>
      <c r="Z201" s="712"/>
      <c r="AA201" s="712"/>
      <c r="AB201" s="712"/>
      <c r="AC201" s="712"/>
      <c r="AD201" s="712"/>
      <c r="AE201" s="712"/>
      <c r="AF201" s="712"/>
      <c r="AG201" s="712"/>
      <c r="AH201" s="712"/>
      <c r="AI201" s="1"/>
    </row>
    <row r="202" spans="2:35" s="2" customFormat="1" ht="14.25" customHeight="1">
      <c r="B202" s="710"/>
      <c r="C202" s="710"/>
      <c r="D202" s="710"/>
      <c r="E202" s="710"/>
      <c r="F202" s="710"/>
      <c r="G202" s="710"/>
      <c r="H202" s="710"/>
      <c r="I202" s="710"/>
      <c r="J202" s="710"/>
      <c r="K202" s="710"/>
      <c r="L202" s="710"/>
      <c r="M202" s="710"/>
      <c r="N202" s="710"/>
      <c r="O202" s="710"/>
      <c r="P202" s="710"/>
      <c r="Q202" s="710"/>
      <c r="R202" s="710"/>
      <c r="S202" s="710"/>
      <c r="T202" s="710"/>
      <c r="U202" s="710"/>
      <c r="V202" s="710"/>
      <c r="W202" s="710"/>
      <c r="X202" s="710"/>
      <c r="Y202" s="710"/>
      <c r="Z202" s="710"/>
      <c r="AA202" s="710"/>
      <c r="AB202" s="710"/>
      <c r="AC202" s="710"/>
      <c r="AD202" s="710"/>
      <c r="AE202" s="710"/>
      <c r="AF202" s="710"/>
      <c r="AG202" s="710"/>
      <c r="AH202" s="710"/>
      <c r="AI202" s="1"/>
    </row>
    <row r="203" spans="2:35" s="2" customFormat="1" ht="14.25" customHeight="1"/>
    <row r="204" spans="2:35" s="2" customFormat="1" ht="14.25" customHeight="1">
      <c r="B204" s="710"/>
      <c r="C204" s="710"/>
      <c r="D204" s="710"/>
      <c r="E204" s="710"/>
      <c r="F204" s="710"/>
      <c r="G204" s="710"/>
      <c r="H204" s="710"/>
      <c r="I204" s="710"/>
      <c r="J204" s="710"/>
      <c r="K204" s="710"/>
      <c r="L204" s="710"/>
      <c r="M204" s="710"/>
      <c r="N204" s="710"/>
      <c r="O204" s="710"/>
      <c r="P204" s="710"/>
      <c r="Q204" s="710"/>
      <c r="R204" s="710"/>
      <c r="S204" s="710"/>
      <c r="T204" s="710"/>
      <c r="U204" s="710"/>
      <c r="V204" s="710"/>
      <c r="W204" s="710"/>
      <c r="X204" s="710"/>
      <c r="Y204" s="710"/>
      <c r="Z204" s="710"/>
      <c r="AA204" s="710"/>
      <c r="AB204" s="710"/>
      <c r="AC204" s="710"/>
      <c r="AD204" s="710"/>
      <c r="AE204" s="710"/>
      <c r="AF204" s="710"/>
      <c r="AG204" s="710"/>
      <c r="AH204" s="710"/>
      <c r="AI204" s="1"/>
    </row>
    <row r="205" spans="2:35" s="2" customFormat="1" ht="14.25" customHeight="1">
      <c r="B205" s="710"/>
      <c r="C205" s="710"/>
      <c r="D205" s="710"/>
      <c r="E205" s="710"/>
      <c r="F205" s="710"/>
      <c r="G205" s="710"/>
      <c r="H205" s="710"/>
      <c r="I205" s="710"/>
      <c r="J205" s="710"/>
      <c r="K205" s="710"/>
      <c r="L205" s="710"/>
      <c r="M205" s="710"/>
      <c r="N205" s="710"/>
      <c r="O205" s="710"/>
      <c r="P205" s="710"/>
      <c r="Q205" s="710"/>
      <c r="R205" s="710"/>
      <c r="S205" s="710"/>
      <c r="T205" s="710"/>
      <c r="U205" s="710"/>
      <c r="V205" s="710"/>
      <c r="W205" s="710"/>
      <c r="X205" s="710"/>
      <c r="Y205" s="710"/>
      <c r="Z205" s="710"/>
      <c r="AA205" s="710"/>
      <c r="AB205" s="710"/>
      <c r="AC205" s="710"/>
      <c r="AD205" s="710"/>
      <c r="AE205" s="710"/>
      <c r="AF205" s="710"/>
      <c r="AG205" s="710"/>
      <c r="AH205" s="710"/>
      <c r="AI205" s="1"/>
    </row>
    <row r="206" spans="2:35" s="2" customFormat="1" ht="14.25" customHeight="1">
      <c r="B206" s="1"/>
      <c r="G206" s="722"/>
      <c r="H206" s="722"/>
      <c r="I206" s="722"/>
      <c r="J206" s="742"/>
      <c r="K206" s="742"/>
      <c r="L206" s="742"/>
      <c r="M206" s="742"/>
      <c r="N206" s="742"/>
      <c r="O206" s="742"/>
      <c r="P206" s="742"/>
      <c r="Q206" s="742"/>
      <c r="R206" s="742"/>
      <c r="S206" s="742"/>
      <c r="T206" s="742"/>
      <c r="U206" s="742"/>
      <c r="V206" s="742"/>
      <c r="W206" s="742"/>
      <c r="X206" s="742"/>
      <c r="Y206" s="742"/>
      <c r="Z206" s="742"/>
      <c r="AA206" s="742"/>
      <c r="AB206" s="742"/>
      <c r="AC206" s="742"/>
      <c r="AD206" s="742"/>
      <c r="AE206" s="742"/>
      <c r="AF206" s="742"/>
      <c r="AG206" s="742"/>
      <c r="AH206" s="742"/>
      <c r="AI206" s="34"/>
    </row>
    <row r="207" spans="2:35" s="2" customFormat="1" ht="14.25" customHeight="1">
      <c r="B207" s="1"/>
      <c r="G207" s="743"/>
      <c r="H207" s="743"/>
      <c r="I207" s="743"/>
      <c r="J207" s="743"/>
    </row>
    <row r="208" spans="2:35" s="2" customFormat="1" ht="14.25" customHeight="1">
      <c r="B208" s="710"/>
      <c r="C208" s="710"/>
      <c r="D208" s="710"/>
      <c r="E208" s="710"/>
      <c r="F208" s="710"/>
      <c r="G208" s="710"/>
      <c r="H208" s="710"/>
      <c r="I208" s="710"/>
      <c r="J208" s="710"/>
      <c r="K208" s="710"/>
      <c r="L208" s="710"/>
      <c r="M208" s="710"/>
      <c r="N208" s="710"/>
      <c r="O208" s="710"/>
      <c r="P208" s="710"/>
      <c r="Q208" s="710"/>
      <c r="R208" s="710"/>
      <c r="S208" s="710"/>
      <c r="T208" s="710"/>
      <c r="U208" s="710"/>
      <c r="V208" s="710"/>
      <c r="W208" s="710"/>
      <c r="X208" s="710"/>
      <c r="Y208" s="710"/>
      <c r="Z208" s="710"/>
      <c r="AA208" s="710"/>
      <c r="AB208" s="710"/>
      <c r="AC208" s="710"/>
      <c r="AD208" s="710"/>
      <c r="AE208" s="710"/>
      <c r="AF208" s="710"/>
      <c r="AG208" s="710"/>
      <c r="AH208" s="710"/>
      <c r="AI208" s="1"/>
    </row>
    <row r="209" spans="2:35" s="2" customFormat="1" ht="14.25" customHeight="1">
      <c r="B209" s="710"/>
      <c r="C209" s="710"/>
      <c r="D209" s="710"/>
      <c r="E209" s="710"/>
      <c r="F209" s="710"/>
      <c r="G209" s="710"/>
      <c r="H209" s="710"/>
      <c r="I209" s="710"/>
      <c r="J209" s="710"/>
      <c r="K209" s="710"/>
      <c r="L209" s="710"/>
      <c r="M209" s="710"/>
      <c r="N209" s="710"/>
      <c r="O209" s="710"/>
      <c r="P209" s="710"/>
      <c r="Q209" s="710"/>
      <c r="R209" s="710"/>
      <c r="S209" s="710"/>
      <c r="T209" s="710"/>
      <c r="U209" s="710"/>
      <c r="V209" s="710"/>
      <c r="W209" s="710"/>
      <c r="X209" s="710"/>
      <c r="Y209" s="710"/>
      <c r="Z209" s="710"/>
      <c r="AA209" s="710"/>
      <c r="AB209" s="710"/>
      <c r="AC209" s="710"/>
      <c r="AD209" s="710"/>
      <c r="AE209" s="710"/>
      <c r="AF209" s="710"/>
      <c r="AG209" s="710"/>
      <c r="AH209" s="710"/>
      <c r="AI209" s="1"/>
    </row>
    <row r="210" spans="2:35" s="2" customFormat="1" ht="14.25" customHeight="1">
      <c r="D210" s="739"/>
      <c r="E210" s="739"/>
      <c r="F210" s="739"/>
      <c r="G210" s="739"/>
      <c r="H210" s="739"/>
      <c r="I210" s="739"/>
      <c r="J210" s="739"/>
      <c r="K210" s="739"/>
      <c r="L210" s="739"/>
      <c r="M210" s="739"/>
      <c r="N210" s="739"/>
      <c r="O210" s="739"/>
      <c r="P210" s="739"/>
      <c r="Q210" s="739"/>
      <c r="R210" s="739"/>
      <c r="S210" s="739"/>
      <c r="T210" s="739"/>
      <c r="U210" s="739"/>
      <c r="V210" s="739"/>
      <c r="W210" s="739"/>
      <c r="X210" s="739"/>
      <c r="Y210" s="739"/>
      <c r="Z210" s="739"/>
      <c r="AA210" s="739"/>
      <c r="AB210" s="739"/>
      <c r="AC210" s="739"/>
      <c r="AD210" s="739"/>
      <c r="AE210" s="739"/>
      <c r="AF210" s="739"/>
      <c r="AG210" s="739"/>
      <c r="AH210" s="739"/>
    </row>
    <row r="211" spans="2:35" s="2" customFormat="1" ht="14.25" customHeight="1"/>
    <row r="212" spans="2:35" s="2" customFormat="1" ht="14.25" customHeight="1">
      <c r="B212" s="710"/>
      <c r="C212" s="710"/>
      <c r="D212" s="710"/>
      <c r="E212" s="710"/>
      <c r="F212" s="710"/>
      <c r="G212" s="710"/>
      <c r="H212" s="710"/>
      <c r="I212" s="710"/>
      <c r="J212" s="710"/>
      <c r="K212" s="710"/>
      <c r="L212" s="710"/>
      <c r="M212" s="710"/>
      <c r="N212" s="710"/>
      <c r="O212" s="710"/>
      <c r="P212" s="710"/>
      <c r="Q212" s="710"/>
      <c r="R212" s="710"/>
      <c r="S212" s="710"/>
      <c r="T212" s="710"/>
      <c r="U212" s="710"/>
      <c r="V212" s="710"/>
      <c r="W212" s="710"/>
      <c r="X212" s="710"/>
      <c r="Y212" s="710"/>
      <c r="Z212" s="710"/>
      <c r="AA212" s="710"/>
      <c r="AB212" s="710"/>
      <c r="AC212" s="710"/>
      <c r="AD212" s="710"/>
      <c r="AE212" s="710"/>
      <c r="AF212" s="710"/>
      <c r="AG212" s="710"/>
      <c r="AH212" s="710"/>
      <c r="AI212" s="1"/>
    </row>
    <row r="213" spans="2:35" s="2" customFormat="1" ht="14.25" customHeight="1">
      <c r="T213" s="1"/>
      <c r="U213" s="14"/>
      <c r="V213" s="14"/>
      <c r="W213" s="712"/>
      <c r="X213" s="712"/>
      <c r="Y213" s="14"/>
      <c r="Z213" s="14"/>
      <c r="AA213" s="14"/>
      <c r="AB213" s="712"/>
      <c r="AC213" s="712"/>
      <c r="AE213" s="5"/>
      <c r="AF213" s="5"/>
      <c r="AG213" s="5"/>
      <c r="AH213" s="5"/>
      <c r="AI213" s="5"/>
    </row>
    <row r="214" spans="2:35" s="2" customFormat="1" ht="14.25" customHeight="1"/>
    <row r="215" spans="2:35" s="2" customFormat="1" ht="14.25" customHeight="1"/>
    <row r="216" spans="2:35" s="2" customFormat="1" ht="14.25" customHeight="1">
      <c r="F216" s="712"/>
      <c r="G216" s="712"/>
      <c r="H216" s="712"/>
      <c r="I216" s="712"/>
      <c r="J216" s="712"/>
      <c r="K216" s="712"/>
      <c r="L216" s="712"/>
      <c r="M216" s="712"/>
      <c r="N216" s="712"/>
      <c r="O216" s="712"/>
      <c r="P216" s="712"/>
      <c r="Q216" s="712"/>
    </row>
    <row r="217" spans="2:35" s="2" customFormat="1" ht="14.25" customHeight="1">
      <c r="C217" s="104"/>
    </row>
    <row r="218" spans="2:35" s="2" customFormat="1" ht="14.25" customHeight="1">
      <c r="C218" s="712"/>
      <c r="D218" s="712"/>
      <c r="E218" s="712"/>
      <c r="F218" s="712"/>
      <c r="G218" s="712"/>
      <c r="H218" s="712"/>
      <c r="I218" s="712"/>
      <c r="J218" s="712"/>
      <c r="K218" s="712"/>
      <c r="L218" s="712"/>
      <c r="M218" s="712"/>
      <c r="N218" s="712"/>
      <c r="O218" s="104"/>
    </row>
    <row r="219" spans="2:35" s="2" customFormat="1" ht="14.25" customHeight="1">
      <c r="C219" s="104"/>
    </row>
    <row r="220" spans="2:35" s="2" customFormat="1" ht="14.25" customHeight="1"/>
    <row r="221" spans="2:35" s="2" customFormat="1" ht="14.25" customHeight="1"/>
    <row r="222" spans="2:35" s="2" customFormat="1" ht="14.25" customHeight="1"/>
    <row r="223" spans="2:35" s="2" customFormat="1" ht="14.25" customHeight="1"/>
    <row r="224" spans="2:35" s="2" customFormat="1" ht="14.25" customHeight="1"/>
    <row r="225" spans="2:55" s="2" customFormat="1" ht="14.25" customHeight="1"/>
    <row r="226" spans="2:55" s="2" customFormat="1" ht="14.25" customHeight="1">
      <c r="B226" s="710"/>
      <c r="C226" s="710"/>
      <c r="D226" s="710"/>
      <c r="E226" s="710"/>
      <c r="F226" s="710"/>
      <c r="G226" s="710"/>
      <c r="H226" s="710"/>
      <c r="I226" s="710"/>
      <c r="J226" s="710"/>
      <c r="K226" s="710"/>
      <c r="L226" s="710"/>
      <c r="M226" s="710"/>
      <c r="N226" s="710"/>
      <c r="O226" s="710"/>
      <c r="P226" s="710"/>
      <c r="Q226" s="710"/>
      <c r="R226" s="710"/>
      <c r="S226" s="710"/>
      <c r="T226" s="710"/>
      <c r="U226" s="710"/>
      <c r="V226" s="710"/>
      <c r="W226" s="710"/>
      <c r="X226" s="710"/>
      <c r="Y226" s="710"/>
      <c r="Z226" s="710"/>
      <c r="AA226" s="710"/>
      <c r="AB226" s="710"/>
      <c r="AC226" s="710"/>
      <c r="AD226" s="710"/>
      <c r="AE226" s="710"/>
      <c r="AF226" s="710"/>
      <c r="AG226" s="710"/>
      <c r="AH226" s="710"/>
      <c r="AI226" s="1"/>
    </row>
    <row r="227" spans="2:55" ht="14.25" customHeight="1">
      <c r="B227" s="710"/>
      <c r="C227" s="710"/>
      <c r="D227" s="710"/>
      <c r="E227" s="710"/>
      <c r="F227" s="710"/>
      <c r="G227" s="710"/>
      <c r="H227" s="710"/>
      <c r="I227" s="710"/>
      <c r="J227" s="710"/>
      <c r="K227" s="710"/>
      <c r="L227" s="710"/>
      <c r="M227" s="710"/>
      <c r="N227" s="710"/>
      <c r="O227" s="710"/>
      <c r="P227" s="710"/>
      <c r="Q227" s="710"/>
      <c r="R227" s="710"/>
      <c r="S227" s="710"/>
      <c r="T227" s="710"/>
      <c r="U227" s="710"/>
      <c r="V227" s="710"/>
      <c r="W227" s="710"/>
      <c r="X227" s="710"/>
      <c r="Y227" s="710"/>
      <c r="Z227" s="710"/>
      <c r="AA227" s="710"/>
      <c r="AB227" s="710"/>
      <c r="AC227" s="710"/>
      <c r="AD227" s="710"/>
      <c r="AE227" s="710"/>
      <c r="AF227" s="710"/>
      <c r="AG227" s="710"/>
      <c r="AH227" s="710"/>
      <c r="AI227" s="1"/>
    </row>
    <row r="228" spans="2:55" ht="14.25" customHeight="1">
      <c r="B228" s="710"/>
      <c r="C228" s="710"/>
      <c r="D228" s="710"/>
      <c r="E228" s="710"/>
      <c r="F228" s="710"/>
      <c r="G228" s="710"/>
      <c r="H228" s="710"/>
      <c r="I228" s="710"/>
      <c r="J228" s="710"/>
      <c r="K228" s="710"/>
      <c r="L228" s="710"/>
      <c r="M228" s="710"/>
      <c r="N228" s="710"/>
      <c r="O228" s="710"/>
      <c r="P228" s="710"/>
      <c r="Q228" s="710"/>
      <c r="R228" s="710"/>
      <c r="S228" s="710"/>
      <c r="T228" s="710"/>
      <c r="U228" s="710"/>
      <c r="V228" s="710"/>
      <c r="W228" s="710"/>
      <c r="X228" s="710"/>
      <c r="Y228" s="710"/>
      <c r="Z228" s="710"/>
      <c r="AA228" s="710"/>
      <c r="AB228" s="710"/>
      <c r="AC228" s="710"/>
      <c r="AD228" s="710"/>
      <c r="AE228" s="710"/>
      <c r="AF228" s="710"/>
      <c r="AG228" s="710"/>
      <c r="AH228" s="710"/>
      <c r="AI228" s="1"/>
    </row>
    <row r="229" spans="2:55" ht="14.25" customHeight="1"/>
    <row r="230" spans="2:55" ht="14.25" customHeight="1">
      <c r="B230" s="710"/>
      <c r="C230" s="710"/>
      <c r="D230" s="710"/>
      <c r="E230" s="710"/>
      <c r="F230" s="710"/>
      <c r="G230" s="710"/>
      <c r="H230" s="710"/>
      <c r="I230" s="710"/>
      <c r="J230" s="710"/>
      <c r="K230" s="710"/>
      <c r="L230" s="710"/>
      <c r="M230" s="710"/>
      <c r="N230" s="710"/>
      <c r="O230" s="710"/>
      <c r="P230" s="710"/>
      <c r="Q230" s="710"/>
      <c r="R230" s="710"/>
      <c r="S230" s="710"/>
      <c r="T230" s="710"/>
      <c r="U230" s="710"/>
      <c r="V230" s="710"/>
      <c r="W230" s="710"/>
      <c r="X230" s="710"/>
      <c r="Y230" s="710"/>
      <c r="Z230" s="710"/>
      <c r="AA230" s="710"/>
      <c r="AB230" s="710"/>
      <c r="AC230" s="710"/>
      <c r="AD230" s="710"/>
      <c r="AE230" s="710"/>
      <c r="AF230" s="710"/>
      <c r="AG230" s="710"/>
      <c r="AH230" s="710"/>
      <c r="AI230" s="1"/>
    </row>
    <row r="231" spans="2:55" ht="14.25" customHeight="1">
      <c r="B231" s="1"/>
      <c r="C231" s="1"/>
      <c r="D231" s="1"/>
      <c r="E231" s="1"/>
      <c r="F231" s="1"/>
      <c r="G231" s="1"/>
      <c r="H231" s="1"/>
      <c r="I231" s="1"/>
      <c r="J231" s="1"/>
      <c r="K231" s="1"/>
      <c r="L231" s="1"/>
      <c r="M231" s="1"/>
      <c r="N231" s="1"/>
      <c r="O231" s="1"/>
      <c r="P231" s="1"/>
      <c r="Q231" s="1"/>
      <c r="R231" s="1"/>
      <c r="S231" s="1"/>
      <c r="T231" s="1"/>
      <c r="U231" s="1"/>
      <c r="V231" s="712"/>
      <c r="W231" s="712"/>
      <c r="X231" s="712"/>
      <c r="Y231" s="712"/>
      <c r="Z231" s="712"/>
      <c r="AA231" s="712"/>
      <c r="AB231" s="712"/>
      <c r="AC231" s="712"/>
      <c r="AD231" s="712"/>
      <c r="AE231" s="712"/>
      <c r="AF231" s="712"/>
      <c r="AG231" s="712"/>
      <c r="AH231" s="1"/>
      <c r="AI231" s="1"/>
    </row>
    <row r="232" spans="2:55" ht="14.25" customHeight="1">
      <c r="B232" s="1"/>
      <c r="C232" s="739"/>
      <c r="D232" s="739"/>
      <c r="E232" s="739"/>
      <c r="F232" s="739"/>
      <c r="G232" s="739"/>
      <c r="H232" s="739"/>
      <c r="I232" s="739"/>
      <c r="J232" s="739"/>
      <c r="K232" s="739"/>
      <c r="L232" s="739"/>
      <c r="M232" s="739"/>
      <c r="N232" s="739"/>
      <c r="O232" s="739"/>
      <c r="P232" s="739"/>
      <c r="Q232" s="739"/>
      <c r="R232" s="739"/>
      <c r="S232" s="739"/>
      <c r="T232" s="739"/>
      <c r="U232" s="739"/>
      <c r="V232" s="739"/>
      <c r="W232" s="739"/>
      <c r="X232" s="739"/>
      <c r="Y232" s="739"/>
      <c r="Z232" s="739"/>
      <c r="AA232" s="739"/>
      <c r="AB232" s="739"/>
      <c r="AC232" s="739"/>
      <c r="AD232" s="739"/>
      <c r="AE232" s="739"/>
      <c r="AF232" s="739"/>
      <c r="AG232" s="739"/>
      <c r="AH232" s="1"/>
      <c r="AI232" s="1"/>
    </row>
    <row r="233" spans="2:55" ht="14.25" customHeight="1">
      <c r="AA233" s="712"/>
      <c r="AB233" s="712"/>
      <c r="AC233" s="712"/>
      <c r="AD233" s="712"/>
      <c r="AE233" s="712"/>
      <c r="AF233" s="712"/>
      <c r="AG233" s="712"/>
      <c r="AH233" s="712"/>
      <c r="AI233" s="1"/>
    </row>
    <row r="234" spans="2:55" ht="14.25" customHeight="1">
      <c r="B234" s="710"/>
      <c r="C234" s="710"/>
      <c r="D234" s="710"/>
      <c r="E234" s="710"/>
      <c r="F234" s="710"/>
      <c r="G234" s="710"/>
      <c r="H234" s="710"/>
      <c r="I234" s="710"/>
      <c r="J234" s="710"/>
      <c r="K234" s="710"/>
      <c r="L234" s="710"/>
      <c r="M234" s="710"/>
      <c r="N234" s="710"/>
      <c r="O234" s="710"/>
      <c r="P234" s="710"/>
      <c r="Q234" s="710"/>
      <c r="R234" s="710"/>
      <c r="S234" s="710"/>
      <c r="T234" s="710"/>
      <c r="U234" s="710"/>
      <c r="V234" s="710"/>
      <c r="W234" s="710"/>
      <c r="X234" s="710"/>
      <c r="Y234" s="710"/>
      <c r="Z234" s="710"/>
      <c r="AA234" s="710"/>
      <c r="AB234" s="710"/>
      <c r="AC234" s="710"/>
      <c r="AD234" s="710"/>
      <c r="AE234" s="710"/>
      <c r="AF234" s="710"/>
      <c r="AG234" s="710"/>
      <c r="AH234" s="710"/>
      <c r="AI234" s="1"/>
    </row>
    <row r="235" spans="2:55" ht="14.25" customHeight="1"/>
    <row r="236" spans="2:55" customFormat="1" ht="14.25" customHeight="1">
      <c r="B236" s="2"/>
      <c r="C236" s="2"/>
      <c r="D236" s="2"/>
      <c r="E236" s="2"/>
      <c r="F236" s="2"/>
      <c r="G236" s="2"/>
      <c r="H236" s="2"/>
      <c r="I236" s="2"/>
      <c r="J236" s="2"/>
      <c r="K236" s="2"/>
      <c r="L236" s="2"/>
      <c r="M236" s="2"/>
      <c r="N236" s="712"/>
      <c r="O236" s="712"/>
      <c r="P236" s="712"/>
      <c r="Q236" s="712"/>
      <c r="R236" s="712"/>
      <c r="S236" s="712"/>
      <c r="T236" s="712"/>
      <c r="U236" s="712"/>
      <c r="V236" s="712"/>
      <c r="W236" s="712"/>
      <c r="X236" s="712"/>
      <c r="Y236" s="712"/>
      <c r="Z236" s="712"/>
      <c r="AA236" s="712"/>
      <c r="AB236" s="2"/>
      <c r="AC236" s="2"/>
      <c r="AD236" s="2"/>
      <c r="AE236" s="2"/>
      <c r="AF236" s="2"/>
      <c r="AG236" s="2"/>
      <c r="AH236" s="2"/>
      <c r="AI236" s="1"/>
      <c r="AJ236" s="24"/>
      <c r="AK236" s="24"/>
      <c r="AL236" s="24"/>
      <c r="AM236" s="24"/>
      <c r="AN236" s="24"/>
      <c r="AO236" s="24"/>
      <c r="AP236" s="24"/>
      <c r="AQ236" s="24"/>
      <c r="AR236" s="24"/>
      <c r="AS236" s="24"/>
      <c r="AT236" s="24"/>
      <c r="AU236" s="24"/>
      <c r="AV236" s="24"/>
      <c r="AW236" s="24"/>
      <c r="AX236" s="24"/>
      <c r="AY236" s="24"/>
      <c r="AZ236" s="24"/>
      <c r="BA236" s="24"/>
      <c r="BB236" s="24"/>
      <c r="BC236" s="24"/>
    </row>
    <row r="237" spans="2:55" customFormat="1" ht="14.25" customHeight="1">
      <c r="B237" s="716"/>
      <c r="C237" s="716"/>
      <c r="D237" s="716"/>
      <c r="E237" s="716"/>
      <c r="F237" s="716"/>
      <c r="G237" s="716"/>
      <c r="H237" s="716"/>
      <c r="I237" s="716"/>
      <c r="J237" s="716"/>
      <c r="K237" s="716"/>
      <c r="L237" s="716"/>
      <c r="M237" s="716"/>
      <c r="N237" s="716"/>
      <c r="O237" s="716"/>
      <c r="P237" s="716"/>
      <c r="Q237" s="716"/>
      <c r="R237" s="716"/>
      <c r="S237" s="716"/>
      <c r="T237" s="716"/>
      <c r="U237" s="716"/>
      <c r="V237" s="716"/>
      <c r="W237" s="716"/>
      <c r="X237" s="716"/>
      <c r="Y237" s="716"/>
      <c r="Z237" s="716"/>
      <c r="AA237" s="716"/>
      <c r="AB237" s="716"/>
      <c r="AC237" s="716"/>
      <c r="AD237" s="716"/>
      <c r="AE237" s="716"/>
      <c r="AF237" s="716"/>
      <c r="AG237" s="716"/>
      <c r="AH237" s="716"/>
      <c r="AI237" s="2"/>
      <c r="AJ237" s="24"/>
      <c r="AK237" s="24"/>
      <c r="AL237" s="24"/>
      <c r="AM237" s="24"/>
      <c r="AN237" s="24"/>
      <c r="AO237" s="24"/>
      <c r="AP237" s="24"/>
      <c r="AQ237" s="24"/>
      <c r="AR237" s="24"/>
      <c r="AS237" s="24"/>
      <c r="AT237" s="24"/>
      <c r="AU237" s="24"/>
      <c r="AV237" s="24"/>
      <c r="AW237" s="24"/>
      <c r="AX237" s="24"/>
      <c r="AY237" s="24"/>
      <c r="AZ237" s="24"/>
      <c r="BA237" s="24"/>
      <c r="BB237" s="24"/>
      <c r="BC237" s="24"/>
    </row>
    <row r="238" spans="2:55" ht="14.25" customHeight="1">
      <c r="B238" s="5"/>
      <c r="C238" s="5"/>
      <c r="D238" s="5"/>
      <c r="E238" s="5"/>
      <c r="F238" s="5"/>
      <c r="G238" s="5"/>
      <c r="H238" s="5"/>
      <c r="I238" s="5"/>
      <c r="J238" s="5"/>
      <c r="K238" s="5"/>
      <c r="L238" s="5"/>
      <c r="X238" s="712"/>
      <c r="Y238" s="712"/>
      <c r="Z238" s="712"/>
      <c r="AA238" s="712"/>
      <c r="AC238" s="712"/>
      <c r="AD238" s="712"/>
      <c r="AF238" s="712"/>
      <c r="AG238" s="712"/>
      <c r="AM238" s="713"/>
      <c r="AN238" s="713"/>
      <c r="AO238" s="713"/>
      <c r="AP238" s="713"/>
      <c r="AQ238" s="713"/>
      <c r="AR238" s="713"/>
      <c r="AS238" s="713"/>
      <c r="AT238" s="713"/>
      <c r="AU238" s="713"/>
      <c r="AV238" s="713"/>
      <c r="AW238" s="713"/>
      <c r="AX238" s="713"/>
      <c r="AY238" s="713"/>
    </row>
    <row r="239" spans="2:55" ht="14.25" customHeight="1"/>
    <row r="240" spans="2:55" ht="14.25" customHeight="1">
      <c r="B240" s="715"/>
      <c r="C240" s="715"/>
      <c r="D240" s="715"/>
      <c r="E240" s="715"/>
      <c r="F240" s="710"/>
      <c r="G240" s="710"/>
      <c r="H240" s="710"/>
      <c r="I240" s="710"/>
      <c r="J240" s="710"/>
      <c r="K240" s="710"/>
      <c r="L240" s="710"/>
      <c r="M240" s="710"/>
      <c r="N240" s="710"/>
      <c r="O240" s="710"/>
      <c r="P240" s="710"/>
      <c r="Q240" s="710"/>
      <c r="R240" s="710"/>
      <c r="S240" s="710"/>
      <c r="T240" s="710"/>
      <c r="U240" s="710"/>
    </row>
    <row r="241" spans="2:35" ht="14.25" customHeight="1">
      <c r="B241" s="715"/>
      <c r="C241" s="715"/>
      <c r="D241" s="715"/>
      <c r="E241" s="715"/>
      <c r="F241" s="730"/>
      <c r="G241" s="730"/>
      <c r="H241" s="730"/>
      <c r="I241" s="731"/>
      <c r="J241" s="731"/>
      <c r="K241" s="731"/>
      <c r="L241" s="731"/>
      <c r="M241" s="731"/>
      <c r="N241" s="731"/>
      <c r="O241" s="731"/>
      <c r="P241" s="731"/>
      <c r="Q241" s="731"/>
      <c r="R241" s="731"/>
      <c r="S241" s="731"/>
      <c r="T241" s="731"/>
      <c r="U241" s="731"/>
      <c r="V241" s="731"/>
      <c r="W241" s="731"/>
      <c r="X241" s="731"/>
      <c r="Y241" s="731"/>
      <c r="Z241" s="731"/>
      <c r="AA241" s="731"/>
      <c r="AB241" s="731"/>
      <c r="AC241" s="731"/>
      <c r="AD241" s="731"/>
      <c r="AE241" s="731"/>
      <c r="AF241" s="731"/>
      <c r="AG241" s="731"/>
    </row>
    <row r="242" spans="2:35" ht="14.25" customHeight="1">
      <c r="B242" s="715"/>
      <c r="C242" s="715"/>
      <c r="D242" s="715"/>
      <c r="E242" s="715"/>
      <c r="F242" s="731"/>
      <c r="G242" s="731"/>
      <c r="H242" s="731"/>
      <c r="I242" s="731"/>
      <c r="J242" s="731"/>
      <c r="K242" s="731"/>
      <c r="L242" s="731"/>
      <c r="M242" s="731"/>
      <c r="N242" s="731"/>
      <c r="O242" s="731"/>
    </row>
    <row r="243" spans="2:35" s="2" customFormat="1" ht="14.25" customHeight="1">
      <c r="B243" s="25"/>
      <c r="C243" s="25"/>
      <c r="D243" s="25"/>
      <c r="E243" s="25"/>
    </row>
    <row r="244" spans="2:35" s="2" customFormat="1" ht="14.25" customHeight="1">
      <c r="B244" s="24"/>
      <c r="C244" s="24"/>
      <c r="D244" s="24"/>
      <c r="E244" s="24"/>
    </row>
    <row r="245" spans="2:35" s="2" customFormat="1" ht="14.25" customHeight="1">
      <c r="B245" s="715"/>
      <c r="C245" s="715"/>
      <c r="D245" s="715"/>
      <c r="E245" s="715"/>
      <c r="F245" s="731"/>
      <c r="G245" s="731"/>
      <c r="H245" s="731"/>
      <c r="I245" s="731"/>
      <c r="J245" s="731"/>
      <c r="K245" s="731"/>
      <c r="L245" s="731"/>
      <c r="M245" s="731"/>
      <c r="N245" s="731"/>
      <c r="O245" s="731"/>
      <c r="P245" s="731"/>
      <c r="Q245" s="731"/>
      <c r="R245" s="731"/>
      <c r="S245" s="731"/>
      <c r="T245" s="731"/>
      <c r="U245" s="731"/>
      <c r="V245" s="731"/>
      <c r="W245" s="731"/>
      <c r="X245" s="731"/>
      <c r="Y245" s="731"/>
      <c r="Z245" s="731"/>
      <c r="AA245" s="731"/>
      <c r="AB245" s="731"/>
      <c r="AC245" s="731"/>
      <c r="AD245" s="731"/>
      <c r="AE245" s="731"/>
      <c r="AF245" s="731"/>
      <c r="AG245" s="731"/>
    </row>
    <row r="246" spans="2:35" s="2" customFormat="1" ht="14.25" customHeight="1">
      <c r="B246" s="715"/>
      <c r="C246" s="715"/>
      <c r="D246" s="715"/>
      <c r="E246" s="715"/>
      <c r="F246" s="727"/>
      <c r="G246" s="727"/>
      <c r="H246" s="727"/>
      <c r="I246" s="727"/>
      <c r="J246" s="727"/>
      <c r="K246" s="727"/>
      <c r="L246" s="727"/>
      <c r="M246" s="727"/>
      <c r="N246" s="727"/>
      <c r="O246" s="727"/>
      <c r="P246" s="84"/>
    </row>
    <row r="247" spans="2:35" s="2" customFormat="1" ht="14.25" customHeight="1">
      <c r="B247" s="35"/>
      <c r="C247" s="24"/>
      <c r="D247" s="24"/>
      <c r="E247" s="24"/>
      <c r="F247" s="24"/>
      <c r="G247" s="24"/>
      <c r="H247" s="24"/>
      <c r="I247" s="24"/>
      <c r="J247" s="24"/>
      <c r="K247" s="24"/>
      <c r="L247" s="24"/>
      <c r="M247" s="24"/>
      <c r="N247" s="24"/>
      <c r="O247" s="24"/>
      <c r="P247" s="24"/>
      <c r="Q247" s="24"/>
      <c r="R247" s="24"/>
      <c r="S247" s="24"/>
      <c r="T247" s="24"/>
      <c r="U247" s="24"/>
      <c r="V247" s="24"/>
      <c r="W247" s="24"/>
      <c r="X247" s="24"/>
      <c r="Y247" s="24"/>
      <c r="Z247" s="24"/>
      <c r="AA247" s="24"/>
      <c r="AB247" s="24"/>
      <c r="AC247" s="24"/>
      <c r="AD247" s="24"/>
      <c r="AE247" s="24"/>
      <c r="AF247" s="24"/>
      <c r="AG247" s="24"/>
      <c r="AH247" s="24"/>
      <c r="AI247" s="24"/>
    </row>
    <row r="248" spans="2:35" s="2" customFormat="1" ht="14.25" customHeight="1">
      <c r="B248" s="35"/>
      <c r="C248" s="24"/>
      <c r="D248" s="24"/>
      <c r="E248" s="24"/>
      <c r="F248" s="24"/>
      <c r="G248" s="24"/>
      <c r="H248" s="24"/>
      <c r="I248" s="24"/>
      <c r="J248" s="24"/>
      <c r="K248" s="24"/>
      <c r="L248" s="24"/>
      <c r="M248" s="24"/>
      <c r="N248" s="24"/>
      <c r="O248" s="24"/>
      <c r="P248" s="24"/>
      <c r="Q248" s="24"/>
      <c r="R248" s="24"/>
      <c r="S248" s="24"/>
      <c r="T248" s="24"/>
      <c r="U248" s="24"/>
      <c r="V248" s="24"/>
      <c r="W248" s="24"/>
      <c r="X248" s="24"/>
      <c r="Y248" s="24"/>
      <c r="Z248" s="24"/>
      <c r="AA248" s="24"/>
      <c r="AB248" s="24"/>
      <c r="AC248" s="24"/>
      <c r="AD248" s="24"/>
      <c r="AE248" s="24"/>
      <c r="AF248" s="24"/>
      <c r="AG248" s="24"/>
      <c r="AH248" s="24"/>
      <c r="AI248" s="24"/>
    </row>
    <row r="249" spans="2:35" s="2" customFormat="1" ht="14.25" customHeight="1">
      <c r="B249" s="712"/>
      <c r="C249" s="712"/>
      <c r="D249" s="712"/>
      <c r="E249" s="712"/>
      <c r="F249" s="712"/>
      <c r="G249" s="712"/>
      <c r="H249" s="712"/>
      <c r="I249" s="712"/>
      <c r="J249" s="712"/>
      <c r="K249" s="712"/>
      <c r="L249" s="712"/>
      <c r="M249" s="712"/>
      <c r="N249" s="712"/>
      <c r="O249" s="712"/>
      <c r="P249" s="712"/>
      <c r="Q249" s="712"/>
      <c r="R249" s="712"/>
      <c r="S249" s="712"/>
      <c r="T249" s="712"/>
      <c r="U249" s="712"/>
      <c r="V249" s="712"/>
      <c r="W249" s="712"/>
      <c r="X249" s="712"/>
      <c r="Y249" s="712"/>
      <c r="Z249" s="712"/>
      <c r="AA249" s="712"/>
      <c r="AB249" s="712"/>
      <c r="AC249" s="712"/>
      <c r="AD249" s="712"/>
      <c r="AE249" s="712"/>
      <c r="AF249" s="712"/>
      <c r="AG249" s="712"/>
      <c r="AH249" s="712"/>
      <c r="AI249" s="14"/>
    </row>
    <row r="250" spans="2:35" s="2" customFormat="1" ht="14.25" customHeight="1"/>
    <row r="251" spans="2:35" s="2" customFormat="1" ht="14.25" customHeight="1">
      <c r="B251" s="710"/>
      <c r="C251" s="710"/>
      <c r="D251" s="710"/>
      <c r="E251" s="710"/>
      <c r="F251" s="710"/>
      <c r="G251" s="710"/>
      <c r="H251" s="710"/>
      <c r="I251" s="710"/>
      <c r="J251" s="710"/>
      <c r="K251" s="710"/>
      <c r="L251" s="710"/>
      <c r="M251" s="710"/>
      <c r="N251" s="710"/>
      <c r="O251" s="710"/>
      <c r="P251" s="710"/>
      <c r="Q251" s="710"/>
      <c r="R251" s="710"/>
      <c r="S251" s="710"/>
      <c r="T251" s="710"/>
      <c r="U251" s="710"/>
      <c r="V251" s="710"/>
      <c r="W251" s="710"/>
      <c r="X251" s="710"/>
      <c r="Y251" s="710"/>
      <c r="Z251" s="710"/>
      <c r="AA251" s="710"/>
      <c r="AB251" s="710"/>
      <c r="AC251" s="710"/>
      <c r="AD251" s="710"/>
      <c r="AE251" s="710"/>
      <c r="AF251" s="710"/>
      <c r="AG251" s="710"/>
      <c r="AH251" s="710"/>
      <c r="AI251" s="1"/>
    </row>
    <row r="252" spans="2:35" s="2" customFormat="1" ht="14.25" customHeight="1">
      <c r="B252" s="1"/>
      <c r="C252" s="1"/>
      <c r="D252" s="1"/>
      <c r="E252" s="1"/>
      <c r="F252" s="1"/>
      <c r="G252" s="1"/>
      <c r="H252" s="1"/>
      <c r="I252" s="1"/>
      <c r="J252" s="741"/>
      <c r="K252" s="741"/>
      <c r="L252" s="741"/>
      <c r="M252" s="741"/>
      <c r="N252" s="741"/>
      <c r="O252" s="741"/>
      <c r="P252" s="741"/>
      <c r="Q252" s="741"/>
      <c r="R252" s="741"/>
      <c r="S252" s="741"/>
      <c r="T252" s="741"/>
      <c r="U252" s="741"/>
      <c r="V252" s="741"/>
      <c r="W252" s="710"/>
      <c r="X252" s="710"/>
      <c r="Y252" s="710"/>
      <c r="Z252" s="710"/>
      <c r="AA252" s="710"/>
      <c r="AB252" s="710"/>
      <c r="AC252" s="710"/>
      <c r="AD252" s="710"/>
      <c r="AE252" s="710"/>
      <c r="AF252" s="710"/>
      <c r="AG252" s="710"/>
      <c r="AH252" s="710"/>
      <c r="AI252" s="1"/>
    </row>
    <row r="253" spans="2:35" s="2" customFormat="1" ht="14.25" customHeight="1"/>
    <row r="254" spans="2:35" s="2" customFormat="1" ht="14.25" customHeight="1">
      <c r="B254" s="712"/>
      <c r="C254" s="712"/>
      <c r="D254" s="712"/>
      <c r="E254" s="712"/>
      <c r="F254" s="712"/>
      <c r="G254" s="712"/>
      <c r="H254" s="712"/>
      <c r="I254" s="712"/>
      <c r="J254" s="712"/>
      <c r="K254" s="712"/>
      <c r="L254" s="712"/>
      <c r="M254" s="712"/>
      <c r="N254" s="712"/>
      <c r="O254" s="712"/>
      <c r="P254" s="712"/>
      <c r="Q254" s="712"/>
      <c r="R254" s="712"/>
      <c r="S254" s="712"/>
      <c r="T254" s="712"/>
      <c r="U254" s="712"/>
      <c r="V254" s="712"/>
      <c r="W254" s="712"/>
      <c r="X254" s="712"/>
      <c r="Y254" s="712"/>
      <c r="Z254" s="712"/>
      <c r="AA254" s="712"/>
      <c r="AB254" s="712"/>
      <c r="AC254" s="712"/>
      <c r="AD254" s="712"/>
      <c r="AE254" s="712"/>
      <c r="AF254" s="712"/>
      <c r="AG254" s="712"/>
    </row>
    <row r="255" spans="2:35" s="2" customFormat="1" ht="14.25" customHeight="1"/>
    <row r="256" spans="2:35" s="2" customFormat="1" ht="14.25" customHeight="1">
      <c r="B256" s="710"/>
      <c r="C256" s="710"/>
      <c r="D256" s="710"/>
      <c r="E256" s="710"/>
      <c r="F256" s="710"/>
      <c r="G256" s="710"/>
      <c r="H256" s="710"/>
      <c r="I256" s="710"/>
      <c r="J256" s="710"/>
      <c r="K256" s="710"/>
      <c r="L256" s="710"/>
      <c r="M256" s="710"/>
      <c r="N256" s="710"/>
      <c r="O256" s="710"/>
      <c r="P256" s="710"/>
      <c r="Q256" s="710"/>
      <c r="R256" s="710"/>
      <c r="S256" s="710"/>
      <c r="T256" s="710"/>
      <c r="U256" s="710"/>
      <c r="V256" s="710"/>
      <c r="W256" s="710"/>
      <c r="X256" s="710"/>
      <c r="Y256" s="710"/>
      <c r="Z256" s="710"/>
      <c r="AA256" s="710"/>
      <c r="AB256" s="710"/>
      <c r="AC256" s="710"/>
      <c r="AD256" s="710"/>
      <c r="AE256" s="710"/>
      <c r="AF256" s="710"/>
      <c r="AG256" s="710"/>
      <c r="AH256" s="710"/>
      <c r="AI256" s="1"/>
    </row>
    <row r="257" spans="2:35" s="2" customFormat="1" ht="14.25" customHeight="1"/>
    <row r="258" spans="2:35" s="2" customFormat="1" ht="14.25" customHeight="1">
      <c r="B258" s="712"/>
      <c r="C258" s="712"/>
      <c r="D258" s="712"/>
      <c r="E258" s="712"/>
      <c r="F258" s="712"/>
      <c r="G258" s="712"/>
      <c r="H258" s="712"/>
      <c r="I258" s="712"/>
      <c r="J258" s="712"/>
      <c r="K258" s="712"/>
      <c r="L258" s="712"/>
      <c r="M258" s="712"/>
      <c r="N258" s="712"/>
      <c r="O258" s="712"/>
      <c r="P258" s="712"/>
      <c r="Q258" s="712"/>
      <c r="R258" s="712"/>
      <c r="S258" s="712"/>
      <c r="T258" s="712"/>
      <c r="U258" s="712"/>
      <c r="V258" s="712"/>
      <c r="W258" s="712"/>
      <c r="X258" s="712"/>
      <c r="Y258" s="712"/>
      <c r="Z258" s="712"/>
      <c r="AA258" s="712"/>
      <c r="AB258" s="712"/>
      <c r="AC258" s="712"/>
      <c r="AD258" s="712"/>
      <c r="AE258" s="712"/>
      <c r="AF258" s="712"/>
      <c r="AG258" s="712"/>
      <c r="AH258" s="712"/>
      <c r="AI258" s="1"/>
    </row>
    <row r="259" spans="2:35" s="2" customFormat="1" ht="14.25" customHeight="1">
      <c r="B259" s="710"/>
      <c r="C259" s="710"/>
      <c r="D259" s="710"/>
      <c r="E259" s="710"/>
      <c r="F259" s="710"/>
      <c r="G259" s="710"/>
      <c r="H259" s="710"/>
      <c r="I259" s="710"/>
      <c r="J259" s="710"/>
      <c r="K259" s="710"/>
      <c r="L259" s="710"/>
      <c r="M259" s="710"/>
      <c r="N259" s="710"/>
      <c r="O259" s="710"/>
      <c r="P259" s="710"/>
      <c r="Q259" s="710"/>
      <c r="R259" s="710"/>
      <c r="S259" s="710"/>
      <c r="T259" s="710"/>
      <c r="U259" s="710"/>
      <c r="V259" s="710"/>
      <c r="W259" s="710"/>
      <c r="X259" s="710"/>
      <c r="Y259" s="710"/>
      <c r="Z259" s="710"/>
      <c r="AA259" s="710"/>
      <c r="AB259" s="710"/>
      <c r="AC259" s="710"/>
      <c r="AD259" s="710"/>
      <c r="AE259" s="710"/>
      <c r="AF259" s="710"/>
      <c r="AG259" s="710"/>
      <c r="AH259" s="710"/>
      <c r="AI259" s="1"/>
    </row>
    <row r="260" spans="2:35" s="2" customFormat="1" ht="14.25" customHeight="1"/>
    <row r="261" spans="2:35" s="2" customFormat="1" ht="14.25" customHeight="1">
      <c r="B261" s="710"/>
      <c r="C261" s="710"/>
      <c r="D261" s="710"/>
      <c r="E261" s="710"/>
      <c r="F261" s="710"/>
      <c r="G261" s="710"/>
      <c r="H261" s="710"/>
      <c r="I261" s="710"/>
      <c r="J261" s="710"/>
      <c r="K261" s="710"/>
      <c r="L261" s="710"/>
      <c r="M261" s="710"/>
      <c r="N261" s="710"/>
      <c r="O261" s="710"/>
      <c r="P261" s="710"/>
      <c r="Q261" s="710"/>
      <c r="R261" s="710"/>
      <c r="S261" s="710"/>
      <c r="T261" s="710"/>
      <c r="U261" s="710"/>
      <c r="V261" s="710"/>
      <c r="W261" s="710"/>
      <c r="X261" s="710"/>
      <c r="Y261" s="710"/>
      <c r="Z261" s="710"/>
      <c r="AA261" s="710"/>
      <c r="AB261" s="710"/>
      <c r="AC261" s="710"/>
      <c r="AD261" s="710"/>
      <c r="AE261" s="710"/>
      <c r="AF261" s="710"/>
      <c r="AG261" s="710"/>
      <c r="AH261" s="710"/>
      <c r="AI261" s="1"/>
    </row>
    <row r="262" spans="2:35" s="2" customFormat="1" ht="14.25" customHeight="1">
      <c r="B262" s="710"/>
      <c r="C262" s="710"/>
      <c r="D262" s="710"/>
      <c r="E262" s="710"/>
      <c r="F262" s="710"/>
      <c r="G262" s="710"/>
      <c r="H262" s="710"/>
      <c r="I262" s="710"/>
      <c r="J262" s="710"/>
      <c r="K262" s="710"/>
      <c r="L262" s="710"/>
      <c r="M262" s="710"/>
      <c r="N262" s="710"/>
      <c r="O262" s="710"/>
      <c r="P262" s="710"/>
      <c r="Q262" s="710"/>
      <c r="R262" s="710"/>
      <c r="S262" s="710"/>
      <c r="T262" s="710"/>
      <c r="U262" s="710"/>
      <c r="V262" s="710"/>
      <c r="W262" s="710"/>
      <c r="X262" s="710"/>
      <c r="Y262" s="710"/>
      <c r="Z262" s="710"/>
      <c r="AA262" s="710"/>
      <c r="AB262" s="710"/>
      <c r="AC262" s="710"/>
      <c r="AD262" s="710"/>
      <c r="AE262" s="710"/>
      <c r="AF262" s="710"/>
      <c r="AG262" s="710"/>
      <c r="AH262" s="710"/>
      <c r="AI262" s="1"/>
    </row>
    <row r="263" spans="2:35" s="2" customFormat="1" ht="14.25" customHeight="1">
      <c r="B263" s="1"/>
      <c r="G263" s="722"/>
      <c r="H263" s="722"/>
      <c r="I263" s="722"/>
      <c r="J263" s="742"/>
      <c r="K263" s="742"/>
      <c r="L263" s="742"/>
      <c r="M263" s="742"/>
      <c r="N263" s="742"/>
      <c r="O263" s="742"/>
      <c r="P263" s="742"/>
      <c r="Q263" s="742"/>
      <c r="R263" s="742"/>
      <c r="S263" s="742"/>
      <c r="T263" s="742"/>
      <c r="U263" s="742"/>
      <c r="V263" s="742"/>
      <c r="W263" s="742"/>
      <c r="X263" s="742"/>
      <c r="Y263" s="742"/>
      <c r="Z263" s="742"/>
      <c r="AA263" s="742"/>
      <c r="AB263" s="742"/>
      <c r="AC263" s="742"/>
      <c r="AD263" s="742"/>
      <c r="AE263" s="742"/>
      <c r="AF263" s="742"/>
      <c r="AG263" s="742"/>
      <c r="AH263" s="742"/>
      <c r="AI263" s="34"/>
    </row>
    <row r="264" spans="2:35" s="2" customFormat="1" ht="14.25" customHeight="1">
      <c r="B264" s="1"/>
      <c r="G264" s="743"/>
      <c r="H264" s="743"/>
      <c r="I264" s="743"/>
      <c r="J264" s="743"/>
    </row>
    <row r="265" spans="2:35" s="2" customFormat="1" ht="14.25" customHeight="1">
      <c r="B265" s="710"/>
      <c r="C265" s="710"/>
      <c r="D265" s="710"/>
      <c r="E265" s="710"/>
      <c r="F265" s="710"/>
      <c r="G265" s="710"/>
      <c r="H265" s="710"/>
      <c r="I265" s="710"/>
      <c r="J265" s="710"/>
      <c r="K265" s="710"/>
      <c r="L265" s="710"/>
      <c r="M265" s="710"/>
      <c r="N265" s="710"/>
      <c r="O265" s="710"/>
      <c r="P265" s="710"/>
      <c r="Q265" s="710"/>
      <c r="R265" s="710"/>
      <c r="S265" s="710"/>
      <c r="T265" s="710"/>
      <c r="U265" s="710"/>
      <c r="V265" s="710"/>
      <c r="W265" s="710"/>
      <c r="X265" s="710"/>
      <c r="Y265" s="710"/>
      <c r="Z265" s="710"/>
      <c r="AA265" s="710"/>
      <c r="AB265" s="710"/>
      <c r="AC265" s="710"/>
      <c r="AD265" s="710"/>
      <c r="AE265" s="710"/>
      <c r="AF265" s="710"/>
      <c r="AG265" s="710"/>
      <c r="AH265" s="710"/>
      <c r="AI265" s="1"/>
    </row>
    <row r="266" spans="2:35" s="2" customFormat="1" ht="14.25" customHeight="1">
      <c r="B266" s="710"/>
      <c r="C266" s="710"/>
      <c r="D266" s="710"/>
      <c r="E266" s="710"/>
      <c r="F266" s="710"/>
      <c r="G266" s="710"/>
      <c r="H266" s="710"/>
      <c r="I266" s="710"/>
      <c r="J266" s="710"/>
      <c r="K266" s="710"/>
      <c r="L266" s="710"/>
      <c r="M266" s="710"/>
      <c r="N266" s="710"/>
      <c r="O266" s="710"/>
      <c r="P266" s="710"/>
      <c r="Q266" s="710"/>
      <c r="R266" s="710"/>
      <c r="S266" s="710"/>
      <c r="T266" s="710"/>
      <c r="U266" s="710"/>
      <c r="V266" s="710"/>
      <c r="W266" s="710"/>
      <c r="X266" s="710"/>
      <c r="Y266" s="710"/>
      <c r="Z266" s="710"/>
      <c r="AA266" s="710"/>
      <c r="AB266" s="710"/>
      <c r="AC266" s="710"/>
      <c r="AD266" s="710"/>
      <c r="AE266" s="710"/>
      <c r="AF266" s="710"/>
      <c r="AG266" s="710"/>
      <c r="AH266" s="710"/>
      <c r="AI266" s="1"/>
    </row>
    <row r="267" spans="2:35" s="2" customFormat="1" ht="14.25" customHeight="1">
      <c r="D267" s="739"/>
      <c r="E267" s="739"/>
      <c r="F267" s="739"/>
      <c r="G267" s="739"/>
      <c r="H267" s="739"/>
      <c r="I267" s="739"/>
      <c r="J267" s="739"/>
      <c r="K267" s="739"/>
      <c r="L267" s="739"/>
      <c r="M267" s="739"/>
      <c r="N267" s="739"/>
      <c r="O267" s="739"/>
      <c r="P267" s="739"/>
      <c r="Q267" s="739"/>
      <c r="R267" s="739"/>
      <c r="S267" s="739"/>
      <c r="T267" s="739"/>
      <c r="U267" s="739"/>
      <c r="V267" s="739"/>
      <c r="W267" s="739"/>
      <c r="X267" s="739"/>
      <c r="Y267" s="739"/>
      <c r="Z267" s="739"/>
      <c r="AA267" s="739"/>
      <c r="AB267" s="739"/>
      <c r="AC267" s="739"/>
      <c r="AD267" s="739"/>
      <c r="AE267" s="739"/>
      <c r="AF267" s="739"/>
      <c r="AG267" s="739"/>
      <c r="AH267" s="739"/>
    </row>
    <row r="268" spans="2:35" s="2" customFormat="1" ht="14.25" customHeight="1"/>
    <row r="269" spans="2:35" s="2" customFormat="1" ht="14.25" customHeight="1">
      <c r="B269" s="710"/>
      <c r="C269" s="710"/>
      <c r="D269" s="710"/>
      <c r="E269" s="710"/>
      <c r="F269" s="710"/>
      <c r="G269" s="710"/>
      <c r="H269" s="710"/>
      <c r="I269" s="710"/>
      <c r="J269" s="710"/>
      <c r="K269" s="710"/>
      <c r="L269" s="710"/>
      <c r="M269" s="710"/>
      <c r="N269" s="710"/>
      <c r="O269" s="710"/>
      <c r="P269" s="710"/>
      <c r="Q269" s="710"/>
      <c r="R269" s="710"/>
      <c r="S269" s="710"/>
      <c r="T269" s="710"/>
      <c r="U269" s="710"/>
      <c r="V269" s="710"/>
      <c r="W269" s="710"/>
      <c r="X269" s="710"/>
      <c r="Y269" s="710"/>
      <c r="Z269" s="710"/>
      <c r="AA269" s="710"/>
      <c r="AB269" s="710"/>
      <c r="AC269" s="710"/>
      <c r="AD269" s="710"/>
      <c r="AE269" s="710"/>
      <c r="AF269" s="710"/>
      <c r="AG269" s="710"/>
      <c r="AH269" s="710"/>
      <c r="AI269" s="1"/>
    </row>
    <row r="270" spans="2:35" s="2" customFormat="1" ht="14.25" customHeight="1">
      <c r="T270" s="1"/>
      <c r="U270" s="14"/>
      <c r="V270" s="14"/>
      <c r="W270" s="712"/>
      <c r="X270" s="712"/>
      <c r="Y270" s="14"/>
      <c r="Z270" s="14"/>
      <c r="AA270" s="14"/>
      <c r="AB270" s="712"/>
      <c r="AC270" s="712"/>
      <c r="AE270" s="5"/>
      <c r="AF270" s="5"/>
      <c r="AG270" s="5"/>
      <c r="AH270" s="5"/>
      <c r="AI270" s="5"/>
    </row>
    <row r="271" spans="2:35" s="2" customFormat="1" ht="14.25" customHeight="1"/>
    <row r="272" spans="2:35" s="2" customFormat="1" ht="14.25" customHeight="1"/>
    <row r="273" spans="2:35" s="2" customFormat="1" ht="14.25" customHeight="1">
      <c r="F273" s="712"/>
      <c r="G273" s="712"/>
      <c r="H273" s="712"/>
      <c r="I273" s="712"/>
      <c r="J273" s="712"/>
      <c r="K273" s="712"/>
      <c r="L273" s="712"/>
      <c r="M273" s="712"/>
      <c r="N273" s="712"/>
      <c r="O273" s="712"/>
      <c r="P273" s="712"/>
      <c r="Q273" s="712"/>
    </row>
    <row r="274" spans="2:35" s="2" customFormat="1" ht="14.25" customHeight="1">
      <c r="C274" s="104"/>
    </row>
    <row r="275" spans="2:35" ht="14.25" customHeight="1">
      <c r="C275" s="712"/>
      <c r="D275" s="712"/>
      <c r="E275" s="712"/>
      <c r="F275" s="712"/>
      <c r="G275" s="712"/>
      <c r="H275" s="712"/>
      <c r="I275" s="712"/>
      <c r="J275" s="712"/>
      <c r="K275" s="712"/>
      <c r="L275" s="712"/>
      <c r="M275" s="712"/>
      <c r="N275" s="712"/>
      <c r="O275" s="104"/>
    </row>
    <row r="276" spans="2:35" ht="14.25" customHeight="1">
      <c r="C276" s="104"/>
    </row>
    <row r="277" spans="2:35" ht="14.25" customHeight="1"/>
    <row r="278" spans="2:35" ht="14.25" customHeight="1"/>
    <row r="279" spans="2:35" ht="14.25" customHeight="1"/>
    <row r="280" spans="2:35" ht="14.25" customHeight="1"/>
    <row r="281" spans="2:35" ht="14.25" customHeight="1"/>
    <row r="282" spans="2:35" ht="14.25" customHeight="1"/>
    <row r="283" spans="2:35" ht="14.25" customHeight="1">
      <c r="B283" s="710"/>
      <c r="C283" s="710"/>
      <c r="D283" s="710"/>
      <c r="E283" s="710"/>
      <c r="F283" s="710"/>
      <c r="G283" s="710"/>
      <c r="H283" s="710"/>
      <c r="I283" s="710"/>
      <c r="J283" s="710"/>
      <c r="K283" s="710"/>
      <c r="L283" s="710"/>
      <c r="M283" s="710"/>
      <c r="N283" s="710"/>
      <c r="O283" s="710"/>
      <c r="P283" s="710"/>
      <c r="Q283" s="710"/>
      <c r="R283" s="710"/>
      <c r="S283" s="710"/>
      <c r="T283" s="710"/>
      <c r="U283" s="710"/>
      <c r="V283" s="710"/>
      <c r="W283" s="710"/>
      <c r="X283" s="710"/>
      <c r="Y283" s="710"/>
      <c r="Z283" s="710"/>
      <c r="AA283" s="710"/>
      <c r="AB283" s="710"/>
      <c r="AC283" s="710"/>
      <c r="AD283" s="710"/>
      <c r="AE283" s="710"/>
      <c r="AF283" s="710"/>
      <c r="AG283" s="710"/>
      <c r="AH283" s="710"/>
      <c r="AI283" s="1"/>
    </row>
    <row r="284" spans="2:35" ht="14.25" customHeight="1">
      <c r="B284" s="710"/>
      <c r="C284" s="710"/>
      <c r="D284" s="710"/>
      <c r="E284" s="710"/>
      <c r="F284" s="710"/>
      <c r="G284" s="710"/>
      <c r="H284" s="710"/>
      <c r="I284" s="710"/>
      <c r="J284" s="710"/>
      <c r="K284" s="710"/>
      <c r="L284" s="710"/>
      <c r="M284" s="710"/>
      <c r="N284" s="710"/>
      <c r="O284" s="710"/>
      <c r="P284" s="710"/>
      <c r="Q284" s="710"/>
      <c r="R284" s="710"/>
      <c r="S284" s="710"/>
      <c r="T284" s="710"/>
      <c r="U284" s="710"/>
      <c r="V284" s="710"/>
      <c r="W284" s="710"/>
      <c r="X284" s="710"/>
      <c r="Y284" s="710"/>
      <c r="Z284" s="710"/>
      <c r="AA284" s="710"/>
      <c r="AB284" s="710"/>
      <c r="AC284" s="710"/>
      <c r="AD284" s="710"/>
      <c r="AE284" s="710"/>
      <c r="AF284" s="710"/>
      <c r="AG284" s="710"/>
      <c r="AH284" s="710"/>
      <c r="AI284" s="1"/>
    </row>
    <row r="285" spans="2:35" ht="14.25" customHeight="1">
      <c r="B285" s="710"/>
      <c r="C285" s="710"/>
      <c r="D285" s="710"/>
      <c r="E285" s="710"/>
      <c r="F285" s="710"/>
      <c r="G285" s="710"/>
      <c r="H285" s="710"/>
      <c r="I285" s="710"/>
      <c r="J285" s="710"/>
      <c r="K285" s="710"/>
      <c r="L285" s="710"/>
      <c r="M285" s="710"/>
      <c r="N285" s="710"/>
      <c r="O285" s="710"/>
      <c r="P285" s="710"/>
      <c r="Q285" s="710"/>
      <c r="R285" s="710"/>
      <c r="S285" s="710"/>
      <c r="T285" s="710"/>
      <c r="U285" s="710"/>
      <c r="V285" s="710"/>
      <c r="W285" s="710"/>
      <c r="X285" s="710"/>
      <c r="Y285" s="710"/>
      <c r="Z285" s="710"/>
      <c r="AA285" s="710"/>
      <c r="AB285" s="710"/>
      <c r="AC285" s="710"/>
      <c r="AD285" s="710"/>
      <c r="AE285" s="710"/>
      <c r="AF285" s="710"/>
      <c r="AG285" s="710"/>
      <c r="AH285" s="710"/>
      <c r="AI285" s="1"/>
    </row>
    <row r="286" spans="2:35" ht="14.25" customHeight="1"/>
    <row r="287" spans="2:35" ht="14.25" customHeight="1">
      <c r="B287" s="710"/>
      <c r="C287" s="710"/>
      <c r="D287" s="710"/>
      <c r="E287" s="710"/>
      <c r="F287" s="710"/>
      <c r="G287" s="710"/>
      <c r="H287" s="710"/>
      <c r="I287" s="710"/>
      <c r="J287" s="710"/>
      <c r="K287" s="710"/>
      <c r="L287" s="710"/>
      <c r="M287" s="710"/>
      <c r="N287" s="710"/>
      <c r="O287" s="710"/>
      <c r="P287" s="710"/>
      <c r="Q287" s="710"/>
      <c r="R287" s="710"/>
      <c r="S287" s="710"/>
      <c r="T287" s="710"/>
      <c r="U287" s="710"/>
      <c r="V287" s="710"/>
      <c r="W287" s="710"/>
      <c r="X287" s="710"/>
      <c r="Y287" s="710"/>
      <c r="Z287" s="710"/>
      <c r="AA287" s="710"/>
      <c r="AB287" s="710"/>
      <c r="AC287" s="710"/>
      <c r="AD287" s="710"/>
      <c r="AE287" s="710"/>
      <c r="AF287" s="710"/>
      <c r="AG287" s="710"/>
      <c r="AH287" s="710"/>
      <c r="AI287" s="1"/>
    </row>
    <row r="288" spans="2:35" ht="14.25" customHeight="1">
      <c r="B288" s="1"/>
      <c r="C288" s="1"/>
      <c r="D288" s="1"/>
      <c r="E288" s="1"/>
      <c r="F288" s="1"/>
      <c r="G288" s="1"/>
      <c r="H288" s="1"/>
      <c r="I288" s="1"/>
      <c r="J288" s="1"/>
      <c r="K288" s="1"/>
      <c r="L288" s="1"/>
      <c r="M288" s="1"/>
      <c r="N288" s="1"/>
      <c r="O288" s="1"/>
      <c r="P288" s="1"/>
      <c r="Q288" s="1"/>
      <c r="R288" s="1"/>
      <c r="S288" s="1"/>
      <c r="T288" s="1"/>
      <c r="U288" s="1"/>
      <c r="V288" s="712"/>
      <c r="W288" s="712"/>
      <c r="X288" s="712"/>
      <c r="Y288" s="712"/>
      <c r="Z288" s="712"/>
      <c r="AA288" s="712"/>
      <c r="AB288" s="712"/>
      <c r="AC288" s="712"/>
      <c r="AD288" s="712"/>
      <c r="AE288" s="712"/>
      <c r="AF288" s="712"/>
      <c r="AG288" s="712"/>
      <c r="AH288" s="1"/>
      <c r="AI288" s="1"/>
    </row>
    <row r="289" spans="2:55" customFormat="1" ht="14.25" customHeight="1">
      <c r="B289" s="1"/>
      <c r="C289" s="739"/>
      <c r="D289" s="739"/>
      <c r="E289" s="739"/>
      <c r="F289" s="739"/>
      <c r="G289" s="739"/>
      <c r="H289" s="739"/>
      <c r="I289" s="739"/>
      <c r="J289" s="739"/>
      <c r="K289" s="739"/>
      <c r="L289" s="739"/>
      <c r="M289" s="739"/>
      <c r="N289" s="739"/>
      <c r="O289" s="739"/>
      <c r="P289" s="739"/>
      <c r="Q289" s="739"/>
      <c r="R289" s="739"/>
      <c r="S289" s="739"/>
      <c r="T289" s="739"/>
      <c r="U289" s="739"/>
      <c r="V289" s="739"/>
      <c r="W289" s="739"/>
      <c r="X289" s="739"/>
      <c r="Y289" s="739"/>
      <c r="Z289" s="739"/>
      <c r="AA289" s="739"/>
      <c r="AB289" s="739"/>
      <c r="AC289" s="739"/>
      <c r="AD289" s="739"/>
      <c r="AE289" s="739"/>
      <c r="AF289" s="739"/>
      <c r="AG289" s="739"/>
      <c r="AH289" s="1"/>
      <c r="AI289" s="1"/>
      <c r="AJ289" s="24"/>
      <c r="AK289" s="24"/>
      <c r="AL289" s="24"/>
      <c r="AM289" s="24"/>
      <c r="AN289" s="24"/>
      <c r="AO289" s="24"/>
      <c r="AP289" s="24"/>
      <c r="AQ289" s="24"/>
      <c r="AR289" s="24"/>
      <c r="AS289" s="24"/>
      <c r="AT289" s="24"/>
      <c r="AU289" s="24"/>
      <c r="AV289" s="24"/>
      <c r="AW289" s="24"/>
      <c r="AX289" s="24"/>
      <c r="AY289" s="24"/>
      <c r="AZ289" s="24"/>
      <c r="BA289" s="24"/>
      <c r="BB289" s="24"/>
      <c r="BC289" s="24"/>
    </row>
    <row r="290" spans="2:55" customFormat="1" ht="14.25" customHeight="1">
      <c r="B290" s="2"/>
      <c r="C290" s="2"/>
      <c r="D290" s="2"/>
      <c r="E290" s="2"/>
      <c r="F290" s="2"/>
      <c r="G290" s="2"/>
      <c r="H290" s="2"/>
      <c r="I290" s="2"/>
      <c r="J290" s="2"/>
      <c r="K290" s="2"/>
      <c r="L290" s="2"/>
      <c r="M290" s="2"/>
      <c r="N290" s="2"/>
      <c r="O290" s="2"/>
      <c r="P290" s="2"/>
      <c r="Q290" s="2"/>
      <c r="R290" s="2"/>
      <c r="S290" s="2"/>
      <c r="T290" s="2"/>
      <c r="U290" s="2"/>
      <c r="V290" s="2"/>
      <c r="W290" s="2"/>
      <c r="X290" s="2"/>
      <c r="Y290" s="2"/>
      <c r="Z290" s="2"/>
      <c r="AA290" s="712"/>
      <c r="AB290" s="712"/>
      <c r="AC290" s="712"/>
      <c r="AD290" s="712"/>
      <c r="AE290" s="712"/>
      <c r="AF290" s="712"/>
      <c r="AG290" s="712"/>
      <c r="AH290" s="712"/>
      <c r="AI290" s="1"/>
      <c r="AJ290" s="24"/>
      <c r="AK290" s="24"/>
      <c r="AL290" s="24"/>
      <c r="AM290" s="24"/>
      <c r="AN290" s="24"/>
      <c r="AO290" s="24"/>
      <c r="AP290" s="24"/>
      <c r="AQ290" s="24"/>
      <c r="AR290" s="24"/>
      <c r="AS290" s="24"/>
      <c r="AT290" s="24"/>
      <c r="AU290" s="24"/>
      <c r="AV290" s="24"/>
      <c r="AW290" s="24"/>
      <c r="AX290" s="24"/>
      <c r="AY290" s="24"/>
      <c r="AZ290" s="24"/>
      <c r="BA290" s="24"/>
      <c r="BB290" s="24"/>
      <c r="BC290" s="24"/>
    </row>
    <row r="291" spans="2:55" s="2" customFormat="1" ht="14.25" customHeight="1">
      <c r="B291" s="710"/>
      <c r="C291" s="710"/>
      <c r="D291" s="710"/>
      <c r="E291" s="710"/>
      <c r="F291" s="710"/>
      <c r="G291" s="710"/>
      <c r="H291" s="710"/>
      <c r="I291" s="710"/>
      <c r="J291" s="710"/>
      <c r="K291" s="710"/>
      <c r="L291" s="710"/>
      <c r="M291" s="710"/>
      <c r="N291" s="710"/>
      <c r="O291" s="710"/>
      <c r="P291" s="710"/>
      <c r="Q291" s="710"/>
      <c r="R291" s="710"/>
      <c r="S291" s="710"/>
      <c r="T291" s="710"/>
      <c r="U291" s="710"/>
      <c r="V291" s="710"/>
      <c r="W291" s="710"/>
      <c r="X291" s="710"/>
      <c r="Y291" s="710"/>
      <c r="Z291" s="710"/>
      <c r="AA291" s="710"/>
      <c r="AB291" s="710"/>
      <c r="AC291" s="710"/>
      <c r="AD291" s="710"/>
      <c r="AE291" s="710"/>
      <c r="AF291" s="710"/>
      <c r="AG291" s="710"/>
      <c r="AH291" s="710"/>
      <c r="AI291" s="1"/>
      <c r="AM291" s="713"/>
      <c r="AN291" s="713"/>
      <c r="AO291" s="713"/>
      <c r="AP291" s="713"/>
      <c r="AQ291" s="713"/>
      <c r="AR291" s="713"/>
      <c r="AS291" s="713"/>
      <c r="AT291" s="713"/>
      <c r="AU291" s="713"/>
      <c r="AV291" s="713"/>
      <c r="AW291" s="713"/>
      <c r="AX291" s="713"/>
      <c r="AY291" s="713"/>
    </row>
    <row r="292" spans="2:55" s="2" customFormat="1" ht="14.25" customHeight="1">
      <c r="AM292" s="713"/>
      <c r="AN292" s="713"/>
      <c r="AO292" s="713"/>
      <c r="AP292" s="713"/>
      <c r="AQ292" s="713"/>
      <c r="AR292" s="713"/>
      <c r="AS292" s="713"/>
      <c r="AT292" s="713"/>
      <c r="AU292" s="713"/>
      <c r="AV292" s="713"/>
      <c r="AW292" s="713"/>
      <c r="AX292" s="713"/>
      <c r="AY292" s="713"/>
    </row>
    <row r="293" spans="2:55" s="2" customFormat="1" ht="14.25" customHeight="1">
      <c r="N293" s="712"/>
      <c r="O293" s="712"/>
      <c r="P293" s="712"/>
      <c r="Q293" s="712"/>
      <c r="R293" s="712"/>
      <c r="S293" s="712"/>
      <c r="T293" s="712"/>
      <c r="U293" s="712"/>
      <c r="V293" s="712"/>
      <c r="W293" s="712"/>
      <c r="X293" s="712"/>
      <c r="Y293" s="712"/>
      <c r="Z293" s="712"/>
      <c r="AA293" s="712"/>
      <c r="AI293" s="1"/>
    </row>
    <row r="294" spans="2:55" s="2" customFormat="1" ht="14.25" customHeight="1">
      <c r="B294" s="716"/>
      <c r="C294" s="716"/>
      <c r="D294" s="716"/>
      <c r="E294" s="716"/>
      <c r="F294" s="716"/>
      <c r="G294" s="716"/>
      <c r="H294" s="716"/>
      <c r="I294" s="716"/>
      <c r="J294" s="716"/>
      <c r="K294" s="716"/>
      <c r="L294" s="716"/>
      <c r="M294" s="716"/>
      <c r="N294" s="716"/>
      <c r="O294" s="716"/>
      <c r="P294" s="716"/>
      <c r="Q294" s="716"/>
      <c r="R294" s="716"/>
      <c r="S294" s="716"/>
      <c r="T294" s="716"/>
      <c r="U294" s="716"/>
      <c r="V294" s="716"/>
      <c r="W294" s="716"/>
      <c r="X294" s="716"/>
      <c r="Y294" s="716"/>
      <c r="Z294" s="716"/>
      <c r="AA294" s="716"/>
      <c r="AB294" s="716"/>
      <c r="AC294" s="716"/>
      <c r="AD294" s="716"/>
      <c r="AE294" s="716"/>
      <c r="AF294" s="716"/>
      <c r="AG294" s="716"/>
      <c r="AH294" s="716"/>
    </row>
    <row r="295" spans="2:55" s="2" customFormat="1" ht="14.25" customHeight="1">
      <c r="B295" s="5"/>
      <c r="C295" s="5"/>
      <c r="D295" s="5"/>
      <c r="E295" s="5"/>
      <c r="F295" s="5"/>
      <c r="G295" s="5"/>
      <c r="H295" s="5"/>
      <c r="I295" s="5"/>
      <c r="J295" s="5"/>
      <c r="K295" s="5"/>
      <c r="L295" s="5"/>
      <c r="X295" s="712"/>
      <c r="Y295" s="712"/>
      <c r="Z295" s="712"/>
      <c r="AA295" s="712"/>
      <c r="AC295" s="712"/>
      <c r="AD295" s="712"/>
      <c r="AF295" s="712"/>
      <c r="AG295" s="712"/>
    </row>
    <row r="296" spans="2:55" s="2" customFormat="1" ht="14.25" customHeight="1"/>
    <row r="297" spans="2:55" s="2" customFormat="1" ht="14.25" customHeight="1">
      <c r="B297" s="715"/>
      <c r="C297" s="715"/>
      <c r="D297" s="715"/>
      <c r="E297" s="715"/>
      <c r="F297" s="710"/>
      <c r="G297" s="710"/>
      <c r="H297" s="710"/>
      <c r="I297" s="710"/>
      <c r="J297" s="710"/>
      <c r="K297" s="710"/>
      <c r="L297" s="710"/>
      <c r="M297" s="710"/>
      <c r="N297" s="710"/>
      <c r="O297" s="710"/>
      <c r="P297" s="710"/>
      <c r="Q297" s="710"/>
      <c r="R297" s="710"/>
      <c r="S297" s="710"/>
      <c r="T297" s="710"/>
      <c r="U297" s="710"/>
    </row>
    <row r="298" spans="2:55" s="2" customFormat="1" ht="14.25" customHeight="1">
      <c r="B298" s="715"/>
      <c r="C298" s="715"/>
      <c r="D298" s="715"/>
      <c r="E298" s="715"/>
      <c r="F298" s="730"/>
      <c r="G298" s="730"/>
      <c r="H298" s="730"/>
      <c r="I298" s="731"/>
      <c r="J298" s="731"/>
      <c r="K298" s="731"/>
      <c r="L298" s="731"/>
      <c r="M298" s="731"/>
      <c r="N298" s="731"/>
      <c r="O298" s="731"/>
      <c r="P298" s="731"/>
      <c r="Q298" s="731"/>
      <c r="R298" s="731"/>
      <c r="S298" s="731"/>
      <c r="T298" s="731"/>
      <c r="U298" s="731"/>
      <c r="V298" s="731"/>
      <c r="W298" s="731"/>
      <c r="X298" s="731"/>
      <c r="Y298" s="731"/>
      <c r="Z298" s="731"/>
      <c r="AA298" s="731"/>
      <c r="AB298" s="731"/>
      <c r="AC298" s="731"/>
      <c r="AD298" s="731"/>
      <c r="AE298" s="731"/>
      <c r="AF298" s="731"/>
      <c r="AG298" s="731"/>
    </row>
    <row r="299" spans="2:55" s="2" customFormat="1" ht="14.25" customHeight="1">
      <c r="B299" s="715"/>
      <c r="C299" s="715"/>
      <c r="D299" s="715"/>
      <c r="E299" s="715"/>
      <c r="F299" s="731"/>
      <c r="G299" s="731"/>
      <c r="H299" s="731"/>
      <c r="I299" s="731"/>
      <c r="J299" s="731"/>
      <c r="K299" s="731"/>
      <c r="L299" s="731"/>
      <c r="M299" s="731"/>
      <c r="N299" s="731"/>
      <c r="O299" s="731"/>
    </row>
    <row r="300" spans="2:55" s="2" customFormat="1" ht="14.25" customHeight="1">
      <c r="B300" s="25"/>
      <c r="C300" s="25"/>
      <c r="D300" s="25"/>
      <c r="E300" s="25"/>
    </row>
    <row r="301" spans="2:55" s="2" customFormat="1" ht="14.25" customHeight="1">
      <c r="B301" s="24"/>
      <c r="C301" s="24"/>
      <c r="D301" s="24"/>
      <c r="E301" s="24"/>
    </row>
    <row r="302" spans="2:55" s="2" customFormat="1" ht="14.25" customHeight="1">
      <c r="B302" s="715"/>
      <c r="C302" s="715"/>
      <c r="D302" s="715"/>
      <c r="E302" s="715"/>
      <c r="F302" s="731"/>
      <c r="G302" s="731"/>
      <c r="H302" s="731"/>
      <c r="I302" s="731"/>
      <c r="J302" s="731"/>
      <c r="K302" s="731"/>
      <c r="L302" s="731"/>
      <c r="M302" s="731"/>
      <c r="N302" s="731"/>
      <c r="O302" s="731"/>
      <c r="P302" s="731"/>
      <c r="Q302" s="731"/>
      <c r="R302" s="731"/>
      <c r="S302" s="731"/>
      <c r="T302" s="731"/>
      <c r="U302" s="731"/>
      <c r="V302" s="731"/>
      <c r="W302" s="731"/>
      <c r="X302" s="731"/>
      <c r="Y302" s="731"/>
      <c r="Z302" s="731"/>
      <c r="AA302" s="731"/>
      <c r="AB302" s="731"/>
      <c r="AC302" s="731"/>
      <c r="AD302" s="731"/>
      <c r="AE302" s="731"/>
      <c r="AF302" s="731"/>
      <c r="AG302" s="731"/>
    </row>
    <row r="303" spans="2:55" s="2" customFormat="1" ht="14.25" customHeight="1">
      <c r="B303" s="715"/>
      <c r="C303" s="715"/>
      <c r="D303" s="715"/>
      <c r="E303" s="715"/>
      <c r="F303" s="727"/>
      <c r="G303" s="727"/>
      <c r="H303" s="727"/>
      <c r="I303" s="727"/>
      <c r="J303" s="727"/>
      <c r="K303" s="727"/>
      <c r="L303" s="727"/>
      <c r="M303" s="727"/>
      <c r="N303" s="727"/>
      <c r="O303" s="727"/>
      <c r="P303" s="84"/>
    </row>
    <row r="304" spans="2:55" s="2" customFormat="1" ht="14.25" customHeight="1">
      <c r="B304" s="35"/>
      <c r="C304" s="24"/>
      <c r="D304" s="24"/>
      <c r="E304" s="24"/>
      <c r="F304" s="24"/>
      <c r="G304" s="24"/>
      <c r="H304" s="24"/>
      <c r="I304" s="24"/>
      <c r="J304" s="24"/>
      <c r="K304" s="24"/>
      <c r="L304" s="24"/>
      <c r="M304" s="24"/>
      <c r="N304" s="24"/>
      <c r="O304" s="24"/>
      <c r="P304" s="24"/>
      <c r="Q304" s="24"/>
      <c r="R304" s="24"/>
      <c r="S304" s="24"/>
      <c r="T304" s="24"/>
      <c r="U304" s="24"/>
      <c r="V304" s="24"/>
      <c r="W304" s="24"/>
      <c r="X304" s="24"/>
      <c r="Y304" s="24"/>
      <c r="Z304" s="24"/>
      <c r="AA304" s="24"/>
      <c r="AB304" s="24"/>
      <c r="AC304" s="24"/>
      <c r="AD304" s="24"/>
      <c r="AE304" s="24"/>
      <c r="AF304" s="24"/>
      <c r="AG304" s="24"/>
      <c r="AH304" s="24"/>
      <c r="AI304" s="24"/>
    </row>
    <row r="305" spans="2:35" s="2" customFormat="1" ht="14.25" customHeight="1">
      <c r="B305" s="35"/>
      <c r="C305" s="24"/>
      <c r="D305" s="24"/>
      <c r="E305" s="24"/>
      <c r="F305" s="24"/>
      <c r="G305" s="24"/>
      <c r="H305" s="24"/>
      <c r="I305" s="24"/>
      <c r="J305" s="24"/>
      <c r="K305" s="24"/>
      <c r="L305" s="24"/>
      <c r="M305" s="24"/>
      <c r="N305" s="24"/>
      <c r="O305" s="24"/>
      <c r="P305" s="24"/>
      <c r="Q305" s="24"/>
      <c r="R305" s="24"/>
      <c r="S305" s="24"/>
      <c r="T305" s="24"/>
      <c r="U305" s="24"/>
      <c r="V305" s="24"/>
      <c r="W305" s="24"/>
      <c r="X305" s="24"/>
      <c r="Y305" s="24"/>
      <c r="Z305" s="24"/>
      <c r="AA305" s="24"/>
      <c r="AB305" s="24"/>
      <c r="AC305" s="24"/>
      <c r="AD305" s="24"/>
      <c r="AE305" s="24"/>
      <c r="AF305" s="24"/>
      <c r="AG305" s="24"/>
      <c r="AH305" s="24"/>
      <c r="AI305" s="24"/>
    </row>
    <row r="306" spans="2:35" s="2" customFormat="1" ht="14.25" customHeight="1">
      <c r="B306" s="712"/>
      <c r="C306" s="712"/>
      <c r="D306" s="712"/>
      <c r="E306" s="712"/>
      <c r="F306" s="712"/>
      <c r="G306" s="712"/>
      <c r="H306" s="712"/>
      <c r="I306" s="712"/>
      <c r="J306" s="712"/>
      <c r="K306" s="712"/>
      <c r="L306" s="712"/>
      <c r="M306" s="712"/>
      <c r="N306" s="712"/>
      <c r="O306" s="712"/>
      <c r="P306" s="712"/>
      <c r="Q306" s="712"/>
      <c r="R306" s="712"/>
      <c r="S306" s="712"/>
      <c r="T306" s="712"/>
      <c r="U306" s="712"/>
      <c r="V306" s="712"/>
      <c r="W306" s="712"/>
      <c r="X306" s="712"/>
      <c r="Y306" s="712"/>
      <c r="Z306" s="712"/>
      <c r="AA306" s="712"/>
      <c r="AB306" s="712"/>
      <c r="AC306" s="712"/>
      <c r="AD306" s="712"/>
      <c r="AE306" s="712"/>
      <c r="AF306" s="712"/>
      <c r="AG306" s="712"/>
      <c r="AH306" s="712"/>
      <c r="AI306" s="14"/>
    </row>
    <row r="307" spans="2:35" s="2" customFormat="1" ht="14.25" customHeight="1"/>
    <row r="308" spans="2:35" s="2" customFormat="1" ht="14.25" customHeight="1">
      <c r="B308" s="710"/>
      <c r="C308" s="710"/>
      <c r="D308" s="710"/>
      <c r="E308" s="710"/>
      <c r="F308" s="710"/>
      <c r="G308" s="710"/>
      <c r="H308" s="710"/>
      <c r="I308" s="710"/>
      <c r="J308" s="710"/>
      <c r="K308" s="710"/>
      <c r="L308" s="710"/>
      <c r="M308" s="710"/>
      <c r="N308" s="710"/>
      <c r="O308" s="710"/>
      <c r="P308" s="710"/>
      <c r="Q308" s="710"/>
      <c r="R308" s="710"/>
      <c r="S308" s="710"/>
      <c r="T308" s="710"/>
      <c r="U308" s="710"/>
      <c r="V308" s="710"/>
      <c r="W308" s="710"/>
      <c r="X308" s="710"/>
      <c r="Y308" s="710"/>
      <c r="Z308" s="710"/>
      <c r="AA308" s="710"/>
      <c r="AB308" s="710"/>
      <c r="AC308" s="710"/>
      <c r="AD308" s="710"/>
      <c r="AE308" s="710"/>
      <c r="AF308" s="710"/>
      <c r="AG308" s="710"/>
      <c r="AH308" s="710"/>
      <c r="AI308" s="1"/>
    </row>
    <row r="309" spans="2:35" s="2" customFormat="1" ht="14.25" customHeight="1">
      <c r="B309" s="1"/>
      <c r="C309" s="1"/>
      <c r="D309" s="1"/>
      <c r="E309" s="1"/>
      <c r="F309" s="1"/>
      <c r="G309" s="1"/>
      <c r="H309" s="1"/>
      <c r="I309" s="1"/>
      <c r="J309" s="741"/>
      <c r="K309" s="741"/>
      <c r="L309" s="741"/>
      <c r="M309" s="741"/>
      <c r="N309" s="741"/>
      <c r="O309" s="741"/>
      <c r="P309" s="741"/>
      <c r="Q309" s="741"/>
      <c r="R309" s="741"/>
      <c r="S309" s="741"/>
      <c r="T309" s="741"/>
      <c r="U309" s="741"/>
      <c r="V309" s="741"/>
      <c r="W309" s="710"/>
      <c r="X309" s="710"/>
      <c r="Y309" s="710"/>
      <c r="Z309" s="710"/>
      <c r="AA309" s="710"/>
      <c r="AB309" s="710"/>
      <c r="AC309" s="710"/>
      <c r="AD309" s="710"/>
      <c r="AE309" s="710"/>
      <c r="AF309" s="710"/>
      <c r="AG309" s="710"/>
      <c r="AH309" s="710"/>
      <c r="AI309" s="1"/>
    </row>
    <row r="310" spans="2:35" s="2" customFormat="1" ht="14.25" customHeight="1"/>
    <row r="311" spans="2:35" s="2" customFormat="1" ht="14.25" customHeight="1">
      <c r="B311" s="712"/>
      <c r="C311" s="712"/>
      <c r="D311" s="712"/>
      <c r="E311" s="712"/>
      <c r="F311" s="712"/>
      <c r="G311" s="712"/>
      <c r="H311" s="712"/>
      <c r="I311" s="712"/>
      <c r="J311" s="712"/>
      <c r="K311" s="712"/>
      <c r="L311" s="712"/>
      <c r="M311" s="712"/>
      <c r="N311" s="712"/>
      <c r="O311" s="712"/>
      <c r="P311" s="712"/>
      <c r="Q311" s="712"/>
      <c r="R311" s="712"/>
      <c r="S311" s="712"/>
      <c r="T311" s="712"/>
      <c r="U311" s="712"/>
      <c r="V311" s="712"/>
      <c r="W311" s="712"/>
      <c r="X311" s="712"/>
      <c r="Y311" s="712"/>
      <c r="Z311" s="712"/>
      <c r="AA311" s="712"/>
      <c r="AB311" s="712"/>
      <c r="AC311" s="712"/>
      <c r="AD311" s="712"/>
      <c r="AE311" s="712"/>
      <c r="AF311" s="712"/>
      <c r="AG311" s="712"/>
    </row>
    <row r="312" spans="2:35" s="2" customFormat="1" ht="14.25" customHeight="1"/>
    <row r="313" spans="2:35" s="2" customFormat="1" ht="14.25" customHeight="1">
      <c r="B313" s="710"/>
      <c r="C313" s="710"/>
      <c r="D313" s="710"/>
      <c r="E313" s="710"/>
      <c r="F313" s="710"/>
      <c r="G313" s="710"/>
      <c r="H313" s="710"/>
      <c r="I313" s="710"/>
      <c r="J313" s="710"/>
      <c r="K313" s="710"/>
      <c r="L313" s="710"/>
      <c r="M313" s="710"/>
      <c r="N313" s="710"/>
      <c r="O313" s="710"/>
      <c r="P313" s="710"/>
      <c r="Q313" s="710"/>
      <c r="R313" s="710"/>
      <c r="S313" s="710"/>
      <c r="T313" s="710"/>
      <c r="U313" s="710"/>
      <c r="V313" s="710"/>
      <c r="W313" s="710"/>
      <c r="X313" s="710"/>
      <c r="Y313" s="710"/>
      <c r="Z313" s="710"/>
      <c r="AA313" s="710"/>
      <c r="AB313" s="710"/>
      <c r="AC313" s="710"/>
      <c r="AD313" s="710"/>
      <c r="AE313" s="710"/>
      <c r="AF313" s="710"/>
      <c r="AG313" s="710"/>
      <c r="AH313" s="710"/>
      <c r="AI313" s="1"/>
    </row>
    <row r="314" spans="2:35" s="2" customFormat="1" ht="14.25" customHeight="1"/>
    <row r="315" spans="2:35" s="2" customFormat="1" ht="14.25" customHeight="1">
      <c r="B315" s="712"/>
      <c r="C315" s="712"/>
      <c r="D315" s="712"/>
      <c r="E315" s="712"/>
      <c r="F315" s="712"/>
      <c r="G315" s="712"/>
      <c r="H315" s="712"/>
      <c r="I315" s="712"/>
      <c r="J315" s="712"/>
      <c r="K315" s="712"/>
      <c r="L315" s="712"/>
      <c r="M315" s="712"/>
      <c r="N315" s="712"/>
      <c r="O315" s="712"/>
      <c r="P315" s="712"/>
      <c r="Q315" s="712"/>
      <c r="R315" s="712"/>
      <c r="S315" s="712"/>
      <c r="T315" s="712"/>
      <c r="U315" s="712"/>
      <c r="V315" s="712"/>
      <c r="W315" s="712"/>
      <c r="X315" s="712"/>
      <c r="Y315" s="712"/>
      <c r="Z315" s="712"/>
      <c r="AA315" s="712"/>
      <c r="AB315" s="712"/>
      <c r="AC315" s="712"/>
      <c r="AD315" s="712"/>
      <c r="AE315" s="712"/>
      <c r="AF315" s="712"/>
      <c r="AG315" s="712"/>
      <c r="AH315" s="712"/>
      <c r="AI315" s="1"/>
    </row>
    <row r="316" spans="2:35" s="2" customFormat="1" ht="14.25" customHeight="1">
      <c r="B316" s="710"/>
      <c r="C316" s="710"/>
      <c r="D316" s="710"/>
      <c r="E316" s="710"/>
      <c r="F316" s="710"/>
      <c r="G316" s="710"/>
      <c r="H316" s="710"/>
      <c r="I316" s="710"/>
      <c r="J316" s="710"/>
      <c r="K316" s="710"/>
      <c r="L316" s="710"/>
      <c r="M316" s="710"/>
      <c r="N316" s="710"/>
      <c r="O316" s="710"/>
      <c r="P316" s="710"/>
      <c r="Q316" s="710"/>
      <c r="R316" s="710"/>
      <c r="S316" s="710"/>
      <c r="T316" s="710"/>
      <c r="U316" s="710"/>
      <c r="V316" s="710"/>
      <c r="W316" s="710"/>
      <c r="X316" s="710"/>
      <c r="Y316" s="710"/>
      <c r="Z316" s="710"/>
      <c r="AA316" s="710"/>
      <c r="AB316" s="710"/>
      <c r="AC316" s="710"/>
      <c r="AD316" s="710"/>
      <c r="AE316" s="710"/>
      <c r="AF316" s="710"/>
      <c r="AG316" s="710"/>
      <c r="AH316" s="710"/>
      <c r="AI316" s="1"/>
    </row>
    <row r="317" spans="2:35" s="2" customFormat="1" ht="14.25" customHeight="1"/>
    <row r="318" spans="2:35" s="2" customFormat="1" ht="14.25" customHeight="1">
      <c r="B318" s="710"/>
      <c r="C318" s="710"/>
      <c r="D318" s="710"/>
      <c r="E318" s="710"/>
      <c r="F318" s="710"/>
      <c r="G318" s="710"/>
      <c r="H318" s="710"/>
      <c r="I318" s="710"/>
      <c r="J318" s="710"/>
      <c r="K318" s="710"/>
      <c r="L318" s="710"/>
      <c r="M318" s="710"/>
      <c r="N318" s="710"/>
      <c r="O318" s="710"/>
      <c r="P318" s="710"/>
      <c r="Q318" s="710"/>
      <c r="R318" s="710"/>
      <c r="S318" s="710"/>
      <c r="T318" s="710"/>
      <c r="U318" s="710"/>
      <c r="V318" s="710"/>
      <c r="W318" s="710"/>
      <c r="X318" s="710"/>
      <c r="Y318" s="710"/>
      <c r="Z318" s="710"/>
      <c r="AA318" s="710"/>
      <c r="AB318" s="710"/>
      <c r="AC318" s="710"/>
      <c r="AD318" s="710"/>
      <c r="AE318" s="710"/>
      <c r="AF318" s="710"/>
      <c r="AG318" s="710"/>
      <c r="AH318" s="710"/>
      <c r="AI318" s="1"/>
    </row>
    <row r="319" spans="2:35" s="2" customFormat="1" ht="14.25" customHeight="1">
      <c r="B319" s="710"/>
      <c r="C319" s="710"/>
      <c r="D319" s="710"/>
      <c r="E319" s="710"/>
      <c r="F319" s="710"/>
      <c r="G319" s="710"/>
      <c r="H319" s="710"/>
      <c r="I319" s="710"/>
      <c r="J319" s="710"/>
      <c r="K319" s="710"/>
      <c r="L319" s="710"/>
      <c r="M319" s="710"/>
      <c r="N319" s="710"/>
      <c r="O319" s="710"/>
      <c r="P319" s="710"/>
      <c r="Q319" s="710"/>
      <c r="R319" s="710"/>
      <c r="S319" s="710"/>
      <c r="T319" s="710"/>
      <c r="U319" s="710"/>
      <c r="V319" s="710"/>
      <c r="W319" s="710"/>
      <c r="X319" s="710"/>
      <c r="Y319" s="710"/>
      <c r="Z319" s="710"/>
      <c r="AA319" s="710"/>
      <c r="AB319" s="710"/>
      <c r="AC319" s="710"/>
      <c r="AD319" s="710"/>
      <c r="AE319" s="710"/>
      <c r="AF319" s="710"/>
      <c r="AG319" s="710"/>
      <c r="AH319" s="710"/>
      <c r="AI319" s="1"/>
    </row>
    <row r="320" spans="2:35" s="2" customFormat="1" ht="14.25" customHeight="1">
      <c r="B320" s="1"/>
      <c r="G320" s="722"/>
      <c r="H320" s="722"/>
      <c r="I320" s="722"/>
      <c r="J320" s="742"/>
      <c r="K320" s="742"/>
      <c r="L320" s="742"/>
      <c r="M320" s="742"/>
      <c r="N320" s="742"/>
      <c r="O320" s="742"/>
      <c r="P320" s="742"/>
      <c r="Q320" s="742"/>
      <c r="R320" s="742"/>
      <c r="S320" s="742"/>
      <c r="T320" s="742"/>
      <c r="U320" s="742"/>
      <c r="V320" s="742"/>
      <c r="W320" s="742"/>
      <c r="X320" s="742"/>
      <c r="Y320" s="742"/>
      <c r="Z320" s="742"/>
      <c r="AA320" s="742"/>
      <c r="AB320" s="742"/>
      <c r="AC320" s="742"/>
      <c r="AD320" s="742"/>
      <c r="AE320" s="742"/>
      <c r="AF320" s="742"/>
      <c r="AG320" s="742"/>
      <c r="AH320" s="742"/>
      <c r="AI320" s="34"/>
    </row>
    <row r="321" spans="2:35" s="2" customFormat="1" ht="14.25" customHeight="1">
      <c r="B321" s="1"/>
      <c r="G321" s="743"/>
      <c r="H321" s="743"/>
      <c r="I321" s="743"/>
      <c r="J321" s="743"/>
    </row>
    <row r="322" spans="2:35" s="2" customFormat="1" ht="14.25" customHeight="1">
      <c r="B322" s="710"/>
      <c r="C322" s="710"/>
      <c r="D322" s="710"/>
      <c r="E322" s="710"/>
      <c r="F322" s="710"/>
      <c r="G322" s="710"/>
      <c r="H322" s="710"/>
      <c r="I322" s="710"/>
      <c r="J322" s="710"/>
      <c r="K322" s="710"/>
      <c r="L322" s="710"/>
      <c r="M322" s="710"/>
      <c r="N322" s="710"/>
      <c r="O322" s="710"/>
      <c r="P322" s="710"/>
      <c r="Q322" s="710"/>
      <c r="R322" s="710"/>
      <c r="S322" s="710"/>
      <c r="T322" s="710"/>
      <c r="U322" s="710"/>
      <c r="V322" s="710"/>
      <c r="W322" s="710"/>
      <c r="X322" s="710"/>
      <c r="Y322" s="710"/>
      <c r="Z322" s="710"/>
      <c r="AA322" s="710"/>
      <c r="AB322" s="710"/>
      <c r="AC322" s="710"/>
      <c r="AD322" s="710"/>
      <c r="AE322" s="710"/>
      <c r="AF322" s="710"/>
      <c r="AG322" s="710"/>
      <c r="AH322" s="710"/>
      <c r="AI322" s="1"/>
    </row>
    <row r="323" spans="2:35" s="2" customFormat="1" ht="14.25" customHeight="1">
      <c r="B323" s="710"/>
      <c r="C323" s="710"/>
      <c r="D323" s="710"/>
      <c r="E323" s="710"/>
      <c r="F323" s="710"/>
      <c r="G323" s="710"/>
      <c r="H323" s="710"/>
      <c r="I323" s="710"/>
      <c r="J323" s="710"/>
      <c r="K323" s="710"/>
      <c r="L323" s="710"/>
      <c r="M323" s="710"/>
      <c r="N323" s="710"/>
      <c r="O323" s="710"/>
      <c r="P323" s="710"/>
      <c r="Q323" s="710"/>
      <c r="R323" s="710"/>
      <c r="S323" s="710"/>
      <c r="T323" s="710"/>
      <c r="U323" s="710"/>
      <c r="V323" s="710"/>
      <c r="W323" s="710"/>
      <c r="X323" s="710"/>
      <c r="Y323" s="710"/>
      <c r="Z323" s="710"/>
      <c r="AA323" s="710"/>
      <c r="AB323" s="710"/>
      <c r="AC323" s="710"/>
      <c r="AD323" s="710"/>
      <c r="AE323" s="710"/>
      <c r="AF323" s="710"/>
      <c r="AG323" s="710"/>
      <c r="AH323" s="710"/>
      <c r="AI323" s="1"/>
    </row>
    <row r="324" spans="2:35" s="2" customFormat="1" ht="14.25" customHeight="1">
      <c r="D324" s="739"/>
      <c r="E324" s="739"/>
      <c r="F324" s="739"/>
      <c r="G324" s="739"/>
      <c r="H324" s="739"/>
      <c r="I324" s="739"/>
      <c r="J324" s="739"/>
      <c r="K324" s="739"/>
      <c r="L324" s="739"/>
      <c r="M324" s="739"/>
      <c r="N324" s="739"/>
      <c r="O324" s="739"/>
      <c r="P324" s="739"/>
      <c r="Q324" s="739"/>
      <c r="R324" s="739"/>
      <c r="S324" s="739"/>
      <c r="T324" s="739"/>
      <c r="U324" s="739"/>
      <c r="V324" s="739"/>
      <c r="W324" s="739"/>
      <c r="X324" s="739"/>
      <c r="Y324" s="739"/>
      <c r="Z324" s="739"/>
      <c r="AA324" s="739"/>
      <c r="AB324" s="739"/>
      <c r="AC324" s="739"/>
      <c r="AD324" s="739"/>
      <c r="AE324" s="739"/>
      <c r="AF324" s="739"/>
      <c r="AG324" s="739"/>
      <c r="AH324" s="739"/>
    </row>
    <row r="325" spans="2:35" s="2" customFormat="1" ht="14.25" customHeight="1"/>
    <row r="326" spans="2:35" s="2" customFormat="1" ht="14.25" customHeight="1">
      <c r="B326" s="710"/>
      <c r="C326" s="710"/>
      <c r="D326" s="710"/>
      <c r="E326" s="710"/>
      <c r="F326" s="710"/>
      <c r="G326" s="710"/>
      <c r="H326" s="710"/>
      <c r="I326" s="710"/>
      <c r="J326" s="710"/>
      <c r="K326" s="710"/>
      <c r="L326" s="710"/>
      <c r="M326" s="710"/>
      <c r="N326" s="710"/>
      <c r="O326" s="710"/>
      <c r="P326" s="710"/>
      <c r="Q326" s="710"/>
      <c r="R326" s="710"/>
      <c r="S326" s="710"/>
      <c r="T326" s="710"/>
      <c r="U326" s="710"/>
      <c r="V326" s="710"/>
      <c r="W326" s="710"/>
      <c r="X326" s="710"/>
      <c r="Y326" s="710"/>
      <c r="Z326" s="710"/>
      <c r="AA326" s="710"/>
      <c r="AB326" s="710"/>
      <c r="AC326" s="710"/>
      <c r="AD326" s="710"/>
      <c r="AE326" s="710"/>
      <c r="AF326" s="710"/>
      <c r="AG326" s="710"/>
      <c r="AH326" s="710"/>
      <c r="AI326" s="1"/>
    </row>
    <row r="327" spans="2:35" s="2" customFormat="1" ht="14.25" customHeight="1">
      <c r="T327" s="1"/>
      <c r="U327" s="14"/>
      <c r="V327" s="14"/>
      <c r="W327" s="712"/>
      <c r="X327" s="712"/>
      <c r="Y327" s="14"/>
      <c r="Z327" s="14"/>
      <c r="AA327" s="14"/>
      <c r="AB327" s="712"/>
      <c r="AC327" s="712"/>
      <c r="AE327" s="5"/>
      <c r="AF327" s="5"/>
      <c r="AG327" s="5"/>
      <c r="AH327" s="5"/>
      <c r="AI327" s="5"/>
    </row>
    <row r="328" spans="2:35" s="2" customFormat="1" ht="14.25" customHeight="1"/>
    <row r="329" spans="2:35" s="2" customFormat="1" ht="14.25" customHeight="1"/>
    <row r="330" spans="2:35" s="2" customFormat="1" ht="14.25" customHeight="1">
      <c r="F330" s="712"/>
      <c r="G330" s="712"/>
      <c r="H330" s="712"/>
      <c r="I330" s="712"/>
      <c r="J330" s="712"/>
      <c r="K330" s="712"/>
      <c r="L330" s="712"/>
      <c r="M330" s="712"/>
      <c r="N330" s="712"/>
      <c r="O330" s="712"/>
      <c r="P330" s="712"/>
      <c r="Q330" s="712"/>
    </row>
    <row r="331" spans="2:35" s="2" customFormat="1" ht="14.25" customHeight="1">
      <c r="C331" s="104"/>
    </row>
    <row r="332" spans="2:35" s="2" customFormat="1" ht="14.25" customHeight="1">
      <c r="C332" s="712"/>
      <c r="D332" s="712"/>
      <c r="E332" s="712"/>
      <c r="F332" s="712"/>
      <c r="G332" s="712"/>
      <c r="H332" s="712"/>
      <c r="I332" s="712"/>
      <c r="J332" s="712"/>
      <c r="K332" s="712"/>
      <c r="L332" s="712"/>
      <c r="M332" s="712"/>
      <c r="N332" s="712"/>
      <c r="O332" s="104"/>
    </row>
    <row r="333" spans="2:35" s="2" customFormat="1" ht="14.25" customHeight="1">
      <c r="C333" s="104"/>
    </row>
    <row r="334" spans="2:35" s="2" customFormat="1" ht="14.25" customHeight="1"/>
    <row r="335" spans="2:35" s="2" customFormat="1" ht="14.25" customHeight="1"/>
    <row r="336" spans="2:35" s="2" customFormat="1" ht="14.25" customHeight="1"/>
    <row r="337" spans="2:55" s="2" customFormat="1" ht="14.25" customHeight="1"/>
    <row r="338" spans="2:55" s="2" customFormat="1" ht="14.25" customHeight="1"/>
    <row r="339" spans="2:55" ht="14.25" customHeight="1"/>
    <row r="340" spans="2:55" ht="14.25" customHeight="1">
      <c r="B340" s="710"/>
      <c r="C340" s="710"/>
      <c r="D340" s="710"/>
      <c r="E340" s="710"/>
      <c r="F340" s="710"/>
      <c r="G340" s="710"/>
      <c r="H340" s="710"/>
      <c r="I340" s="710"/>
      <c r="J340" s="710"/>
      <c r="K340" s="710"/>
      <c r="L340" s="710"/>
      <c r="M340" s="710"/>
      <c r="N340" s="710"/>
      <c r="O340" s="710"/>
      <c r="P340" s="710"/>
      <c r="Q340" s="710"/>
      <c r="R340" s="710"/>
      <c r="S340" s="710"/>
      <c r="T340" s="710"/>
      <c r="U340" s="710"/>
      <c r="V340" s="710"/>
      <c r="W340" s="710"/>
      <c r="X340" s="710"/>
      <c r="Y340" s="710"/>
      <c r="Z340" s="710"/>
      <c r="AA340" s="710"/>
      <c r="AB340" s="710"/>
      <c r="AC340" s="710"/>
      <c r="AD340" s="710"/>
      <c r="AE340" s="710"/>
      <c r="AF340" s="710"/>
      <c r="AG340" s="710"/>
      <c r="AH340" s="710"/>
      <c r="AI340" s="1"/>
    </row>
    <row r="341" spans="2:55" ht="14.25" customHeight="1">
      <c r="B341" s="710"/>
      <c r="C341" s="710"/>
      <c r="D341" s="710"/>
      <c r="E341" s="710"/>
      <c r="F341" s="710"/>
      <c r="G341" s="710"/>
      <c r="H341" s="710"/>
      <c r="I341" s="710"/>
      <c r="J341" s="710"/>
      <c r="K341" s="710"/>
      <c r="L341" s="710"/>
      <c r="M341" s="710"/>
      <c r="N341" s="710"/>
      <c r="O341" s="710"/>
      <c r="P341" s="710"/>
      <c r="Q341" s="710"/>
      <c r="R341" s="710"/>
      <c r="S341" s="710"/>
      <c r="T341" s="710"/>
      <c r="U341" s="710"/>
      <c r="V341" s="710"/>
      <c r="W341" s="710"/>
      <c r="X341" s="710"/>
      <c r="Y341" s="710"/>
      <c r="Z341" s="710"/>
      <c r="AA341" s="710"/>
      <c r="AB341" s="710"/>
      <c r="AC341" s="710"/>
      <c r="AD341" s="710"/>
      <c r="AE341" s="710"/>
      <c r="AF341" s="710"/>
      <c r="AG341" s="710"/>
      <c r="AH341" s="710"/>
      <c r="AI341" s="1"/>
    </row>
    <row r="342" spans="2:55" customFormat="1" ht="14.25" customHeight="1">
      <c r="B342" s="710"/>
      <c r="C342" s="710"/>
      <c r="D342" s="710"/>
      <c r="E342" s="710"/>
      <c r="F342" s="710"/>
      <c r="G342" s="710"/>
      <c r="H342" s="710"/>
      <c r="I342" s="710"/>
      <c r="J342" s="710"/>
      <c r="K342" s="710"/>
      <c r="L342" s="710"/>
      <c r="M342" s="710"/>
      <c r="N342" s="710"/>
      <c r="O342" s="710"/>
      <c r="P342" s="710"/>
      <c r="Q342" s="710"/>
      <c r="R342" s="710"/>
      <c r="S342" s="710"/>
      <c r="T342" s="710"/>
      <c r="U342" s="710"/>
      <c r="V342" s="710"/>
      <c r="W342" s="710"/>
      <c r="X342" s="710"/>
      <c r="Y342" s="710"/>
      <c r="Z342" s="710"/>
      <c r="AA342" s="710"/>
      <c r="AB342" s="710"/>
      <c r="AC342" s="710"/>
      <c r="AD342" s="710"/>
      <c r="AE342" s="710"/>
      <c r="AF342" s="710"/>
      <c r="AG342" s="710"/>
      <c r="AH342" s="710"/>
      <c r="AI342" s="1"/>
      <c r="AJ342" s="24"/>
      <c r="AK342" s="24"/>
      <c r="AL342" s="24"/>
      <c r="AM342" s="24"/>
      <c r="AN342" s="24"/>
      <c r="AO342" s="24"/>
      <c r="AP342" s="24"/>
      <c r="AQ342" s="24"/>
      <c r="AR342" s="24"/>
      <c r="AS342" s="24"/>
      <c r="AT342" s="24"/>
      <c r="AU342" s="24"/>
      <c r="AV342" s="24"/>
      <c r="AW342" s="24"/>
      <c r="AX342" s="24"/>
      <c r="AY342" s="24"/>
      <c r="AZ342" s="24"/>
      <c r="BA342" s="24"/>
      <c r="BB342" s="24"/>
      <c r="BC342" s="24"/>
    </row>
    <row r="343" spans="2:55" customFormat="1" ht="14.25" customHeight="1">
      <c r="B343" s="2"/>
      <c r="C343" s="2"/>
      <c r="D343" s="2"/>
      <c r="E343" s="2"/>
      <c r="F343" s="2"/>
      <c r="G343" s="2"/>
      <c r="H343" s="2"/>
      <c r="I343" s="2"/>
      <c r="J343" s="2"/>
      <c r="K343" s="2"/>
      <c r="L343" s="2"/>
      <c r="M343" s="2"/>
      <c r="N343" s="2"/>
      <c r="O343" s="2"/>
      <c r="P343" s="2"/>
      <c r="Q343" s="2"/>
      <c r="R343" s="2"/>
      <c r="S343" s="2"/>
      <c r="T343" s="2"/>
      <c r="U343" s="2"/>
      <c r="V343" s="2"/>
      <c r="W343" s="2"/>
      <c r="X343" s="2"/>
      <c r="Y343" s="2"/>
      <c r="Z343" s="2"/>
      <c r="AA343" s="2"/>
      <c r="AB343" s="2"/>
      <c r="AC343" s="2"/>
      <c r="AD343" s="2"/>
      <c r="AE343" s="2"/>
      <c r="AF343" s="2"/>
      <c r="AG343" s="2"/>
      <c r="AH343" s="2"/>
      <c r="AI343" s="2"/>
      <c r="AJ343" s="24"/>
      <c r="AK343" s="24"/>
      <c r="AL343" s="24"/>
      <c r="AM343" s="24"/>
      <c r="AN343" s="24"/>
      <c r="AO343" s="24"/>
      <c r="AP343" s="24"/>
      <c r="AQ343" s="24"/>
      <c r="AR343" s="24"/>
      <c r="AS343" s="24"/>
      <c r="AT343" s="24"/>
      <c r="AU343" s="24"/>
      <c r="AV343" s="24"/>
      <c r="AW343" s="24"/>
      <c r="AX343" s="24"/>
      <c r="AY343" s="24"/>
      <c r="AZ343" s="24"/>
      <c r="BA343" s="24"/>
      <c r="BB343" s="24"/>
      <c r="BC343" s="24"/>
    </row>
    <row r="344" spans="2:55" ht="14.25" customHeight="1">
      <c r="B344" s="710"/>
      <c r="C344" s="710"/>
      <c r="D344" s="710"/>
      <c r="E344" s="710"/>
      <c r="F344" s="710"/>
      <c r="G344" s="710"/>
      <c r="H344" s="710"/>
      <c r="I344" s="710"/>
      <c r="J344" s="710"/>
      <c r="K344" s="710"/>
      <c r="L344" s="710"/>
      <c r="M344" s="710"/>
      <c r="N344" s="710"/>
      <c r="O344" s="710"/>
      <c r="P344" s="710"/>
      <c r="Q344" s="710"/>
      <c r="R344" s="710"/>
      <c r="S344" s="710"/>
      <c r="T344" s="710"/>
      <c r="U344" s="710"/>
      <c r="V344" s="710"/>
      <c r="W344" s="710"/>
      <c r="X344" s="710"/>
      <c r="Y344" s="710"/>
      <c r="Z344" s="710"/>
      <c r="AA344" s="710"/>
      <c r="AB344" s="710"/>
      <c r="AC344" s="710"/>
      <c r="AD344" s="710"/>
      <c r="AE344" s="710"/>
      <c r="AF344" s="710"/>
      <c r="AG344" s="710"/>
      <c r="AH344" s="710"/>
      <c r="AI344" s="1"/>
      <c r="AM344" s="713"/>
      <c r="AN344" s="713"/>
      <c r="AO344" s="713"/>
      <c r="AP344" s="713"/>
      <c r="AQ344" s="713"/>
      <c r="AR344" s="713"/>
      <c r="AS344" s="713"/>
      <c r="AT344" s="713"/>
      <c r="AU344" s="713"/>
      <c r="AV344" s="713"/>
      <c r="AW344" s="713"/>
      <c r="AX344" s="713"/>
      <c r="AY344" s="713"/>
    </row>
    <row r="345" spans="2:55" ht="14.25" customHeight="1">
      <c r="B345" s="1"/>
      <c r="C345" s="1"/>
      <c r="D345" s="1"/>
      <c r="E345" s="1"/>
      <c r="F345" s="1"/>
      <c r="G345" s="1"/>
      <c r="H345" s="1"/>
      <c r="I345" s="1"/>
      <c r="J345" s="1"/>
      <c r="K345" s="1"/>
      <c r="L345" s="1"/>
      <c r="M345" s="1"/>
      <c r="N345" s="1"/>
      <c r="O345" s="1"/>
      <c r="P345" s="1"/>
      <c r="Q345" s="1"/>
      <c r="R345" s="1"/>
      <c r="S345" s="1"/>
      <c r="T345" s="1"/>
      <c r="U345" s="1"/>
      <c r="V345" s="712"/>
      <c r="W345" s="712"/>
      <c r="X345" s="712"/>
      <c r="Y345" s="712"/>
      <c r="Z345" s="712"/>
      <c r="AA345" s="712"/>
      <c r="AB345" s="712"/>
      <c r="AC345" s="712"/>
      <c r="AD345" s="712"/>
      <c r="AE345" s="712"/>
      <c r="AF345" s="712"/>
      <c r="AG345" s="712"/>
      <c r="AH345" s="1"/>
      <c r="AI345" s="1"/>
      <c r="AM345" s="713"/>
      <c r="AN345" s="713"/>
      <c r="AO345" s="713"/>
      <c r="AP345" s="713"/>
      <c r="AQ345" s="713"/>
      <c r="AR345" s="713"/>
      <c r="AS345" s="713"/>
      <c r="AT345" s="713"/>
      <c r="AU345" s="713"/>
      <c r="AV345" s="713"/>
      <c r="AW345" s="713"/>
      <c r="AX345" s="713"/>
      <c r="AY345" s="713"/>
    </row>
    <row r="346" spans="2:55" ht="14.25" customHeight="1">
      <c r="B346" s="1"/>
      <c r="C346" s="739"/>
      <c r="D346" s="739"/>
      <c r="E346" s="739"/>
      <c r="F346" s="739"/>
      <c r="G346" s="739"/>
      <c r="H346" s="739"/>
      <c r="I346" s="739"/>
      <c r="J346" s="739"/>
      <c r="K346" s="739"/>
      <c r="L346" s="739"/>
      <c r="M346" s="739"/>
      <c r="N346" s="739"/>
      <c r="O346" s="739"/>
      <c r="P346" s="739"/>
      <c r="Q346" s="739"/>
      <c r="R346" s="739"/>
      <c r="S346" s="739"/>
      <c r="T346" s="739"/>
      <c r="U346" s="739"/>
      <c r="V346" s="739"/>
      <c r="W346" s="739"/>
      <c r="X346" s="739"/>
      <c r="Y346" s="739"/>
      <c r="Z346" s="739"/>
      <c r="AA346" s="739"/>
      <c r="AB346" s="739"/>
      <c r="AC346" s="739"/>
      <c r="AD346" s="739"/>
      <c r="AE346" s="739"/>
      <c r="AF346" s="739"/>
      <c r="AG346" s="739"/>
      <c r="AH346" s="1"/>
      <c r="AI346" s="1"/>
    </row>
    <row r="347" spans="2:55" ht="14.25" customHeight="1">
      <c r="AA347" s="712"/>
      <c r="AB347" s="712"/>
      <c r="AC347" s="712"/>
      <c r="AD347" s="712"/>
      <c r="AE347" s="712"/>
      <c r="AF347" s="712"/>
      <c r="AG347" s="712"/>
      <c r="AH347" s="712"/>
      <c r="AI347" s="1"/>
    </row>
    <row r="348" spans="2:55" ht="14.25" customHeight="1">
      <c r="B348" s="710"/>
      <c r="C348" s="710"/>
      <c r="D348" s="710"/>
      <c r="E348" s="710"/>
      <c r="F348" s="710"/>
      <c r="G348" s="710"/>
      <c r="H348" s="710"/>
      <c r="I348" s="710"/>
      <c r="J348" s="710"/>
      <c r="K348" s="710"/>
      <c r="L348" s="710"/>
      <c r="M348" s="710"/>
      <c r="N348" s="710"/>
      <c r="O348" s="710"/>
      <c r="P348" s="710"/>
      <c r="Q348" s="710"/>
      <c r="R348" s="710"/>
      <c r="S348" s="710"/>
      <c r="T348" s="710"/>
      <c r="U348" s="710"/>
      <c r="V348" s="710"/>
      <c r="W348" s="710"/>
      <c r="X348" s="710"/>
      <c r="Y348" s="710"/>
      <c r="Z348" s="710"/>
      <c r="AA348" s="710"/>
      <c r="AB348" s="710"/>
      <c r="AC348" s="710"/>
      <c r="AD348" s="710"/>
      <c r="AE348" s="710"/>
      <c r="AF348" s="710"/>
      <c r="AG348" s="710"/>
      <c r="AH348" s="710"/>
      <c r="AI348" s="1"/>
    </row>
    <row r="349" spans="2:55" ht="14.25" customHeight="1"/>
    <row r="350" spans="2:55" ht="14.25" customHeight="1">
      <c r="N350" s="712"/>
      <c r="O350" s="712"/>
      <c r="P350" s="712"/>
      <c r="Q350" s="712"/>
      <c r="R350" s="712"/>
      <c r="S350" s="712"/>
      <c r="T350" s="712"/>
      <c r="U350" s="712"/>
      <c r="V350" s="712"/>
      <c r="W350" s="712"/>
      <c r="X350" s="712"/>
      <c r="Y350" s="712"/>
      <c r="Z350" s="712"/>
      <c r="AA350" s="712"/>
      <c r="AI350" s="1"/>
    </row>
    <row r="351" spans="2:55" ht="14.25" customHeight="1">
      <c r="B351" s="716"/>
      <c r="C351" s="716"/>
      <c r="D351" s="716"/>
      <c r="E351" s="716"/>
      <c r="F351" s="716"/>
      <c r="G351" s="716"/>
      <c r="H351" s="716"/>
      <c r="I351" s="716"/>
      <c r="J351" s="716"/>
      <c r="K351" s="716"/>
      <c r="L351" s="716"/>
      <c r="M351" s="716"/>
      <c r="N351" s="716"/>
      <c r="O351" s="716"/>
      <c r="P351" s="716"/>
      <c r="Q351" s="716"/>
      <c r="R351" s="716"/>
      <c r="S351" s="716"/>
      <c r="T351" s="716"/>
      <c r="U351" s="716"/>
      <c r="V351" s="716"/>
      <c r="W351" s="716"/>
      <c r="X351" s="716"/>
      <c r="Y351" s="716"/>
      <c r="Z351" s="716"/>
      <c r="AA351" s="716"/>
      <c r="AB351" s="716"/>
      <c r="AC351" s="716"/>
      <c r="AD351" s="716"/>
      <c r="AE351" s="716"/>
      <c r="AF351" s="716"/>
      <c r="AG351" s="716"/>
      <c r="AH351" s="716"/>
    </row>
    <row r="352" spans="2:55" ht="14.25" customHeight="1">
      <c r="B352" s="5"/>
      <c r="C352" s="5"/>
      <c r="D352" s="5"/>
      <c r="E352" s="5"/>
      <c r="F352" s="5"/>
      <c r="G352" s="5"/>
      <c r="H352" s="5"/>
      <c r="I352" s="5"/>
      <c r="J352" s="5"/>
      <c r="K352" s="5"/>
      <c r="L352" s="5"/>
      <c r="X352" s="712"/>
      <c r="Y352" s="712"/>
      <c r="Z352" s="712"/>
      <c r="AA352" s="712"/>
      <c r="AC352" s="712"/>
      <c r="AD352" s="712"/>
      <c r="AF352" s="712"/>
      <c r="AG352" s="712"/>
    </row>
    <row r="353" spans="2:35" ht="14.25" customHeight="1"/>
    <row r="354" spans="2:35" ht="14.25" customHeight="1">
      <c r="B354" s="715"/>
      <c r="C354" s="715"/>
      <c r="D354" s="715"/>
      <c r="E354" s="715"/>
      <c r="F354" s="710"/>
      <c r="G354" s="710"/>
      <c r="H354" s="710"/>
      <c r="I354" s="710"/>
      <c r="J354" s="710"/>
      <c r="K354" s="710"/>
      <c r="L354" s="710"/>
      <c r="M354" s="710"/>
      <c r="N354" s="710"/>
      <c r="O354" s="710"/>
      <c r="P354" s="710"/>
      <c r="Q354" s="710"/>
      <c r="R354" s="710"/>
      <c r="S354" s="710"/>
      <c r="T354" s="710"/>
      <c r="U354" s="710"/>
    </row>
    <row r="355" spans="2:35" s="2" customFormat="1" ht="14.25" customHeight="1">
      <c r="B355" s="715"/>
      <c r="C355" s="715"/>
      <c r="D355" s="715"/>
      <c r="E355" s="715"/>
      <c r="F355" s="730"/>
      <c r="G355" s="730"/>
      <c r="H355" s="730"/>
      <c r="I355" s="731"/>
      <c r="J355" s="731"/>
      <c r="K355" s="731"/>
      <c r="L355" s="731"/>
      <c r="M355" s="731"/>
      <c r="N355" s="731"/>
      <c r="O355" s="731"/>
      <c r="P355" s="731"/>
      <c r="Q355" s="731"/>
      <c r="R355" s="731"/>
      <c r="S355" s="731"/>
      <c r="T355" s="731"/>
      <c r="U355" s="731"/>
      <c r="V355" s="731"/>
      <c r="W355" s="731"/>
      <c r="X355" s="731"/>
      <c r="Y355" s="731"/>
      <c r="Z355" s="731"/>
      <c r="AA355" s="731"/>
      <c r="AB355" s="731"/>
      <c r="AC355" s="731"/>
      <c r="AD355" s="731"/>
      <c r="AE355" s="731"/>
      <c r="AF355" s="731"/>
      <c r="AG355" s="731"/>
    </row>
    <row r="356" spans="2:35" s="2" customFormat="1" ht="14.25" customHeight="1">
      <c r="B356" s="715"/>
      <c r="C356" s="715"/>
      <c r="D356" s="715"/>
      <c r="E356" s="715"/>
      <c r="F356" s="731"/>
      <c r="G356" s="731"/>
      <c r="H356" s="731"/>
      <c r="I356" s="731"/>
      <c r="J356" s="731"/>
      <c r="K356" s="731"/>
      <c r="L356" s="731"/>
      <c r="M356" s="731"/>
      <c r="N356" s="731"/>
      <c r="O356" s="731"/>
    </row>
    <row r="357" spans="2:35" s="2" customFormat="1" ht="14.25" customHeight="1">
      <c r="B357" s="25"/>
      <c r="C357" s="25"/>
      <c r="D357" s="25"/>
      <c r="E357" s="25"/>
    </row>
    <row r="358" spans="2:35" s="2" customFormat="1" ht="14.25" customHeight="1">
      <c r="B358" s="24"/>
      <c r="C358" s="24"/>
      <c r="D358" s="24"/>
      <c r="E358" s="24"/>
    </row>
    <row r="359" spans="2:35" s="2" customFormat="1" ht="14.25" customHeight="1">
      <c r="B359" s="715"/>
      <c r="C359" s="715"/>
      <c r="D359" s="715"/>
      <c r="E359" s="715"/>
      <c r="F359" s="731"/>
      <c r="G359" s="731"/>
      <c r="H359" s="731"/>
      <c r="I359" s="731"/>
      <c r="J359" s="731"/>
      <c r="K359" s="731"/>
      <c r="L359" s="731"/>
      <c r="M359" s="731"/>
      <c r="N359" s="731"/>
      <c r="O359" s="731"/>
      <c r="P359" s="731"/>
      <c r="Q359" s="731"/>
      <c r="R359" s="731"/>
      <c r="S359" s="731"/>
      <c r="T359" s="731"/>
      <c r="U359" s="731"/>
      <c r="V359" s="731"/>
      <c r="W359" s="731"/>
      <c r="X359" s="731"/>
      <c r="Y359" s="731"/>
      <c r="Z359" s="731"/>
      <c r="AA359" s="731"/>
      <c r="AB359" s="731"/>
      <c r="AC359" s="731"/>
      <c r="AD359" s="731"/>
      <c r="AE359" s="731"/>
      <c r="AF359" s="731"/>
      <c r="AG359" s="731"/>
    </row>
    <row r="360" spans="2:35" s="2" customFormat="1" ht="14.25" customHeight="1">
      <c r="B360" s="715"/>
      <c r="C360" s="715"/>
      <c r="D360" s="715"/>
      <c r="E360" s="715"/>
      <c r="F360" s="727"/>
      <c r="G360" s="727"/>
      <c r="H360" s="727"/>
      <c r="I360" s="727"/>
      <c r="J360" s="727"/>
      <c r="K360" s="727"/>
      <c r="L360" s="727"/>
      <c r="M360" s="727"/>
      <c r="N360" s="727"/>
      <c r="O360" s="727"/>
      <c r="P360" s="84"/>
    </row>
    <row r="361" spans="2:35" s="2" customFormat="1" ht="14.25" customHeight="1">
      <c r="B361" s="35"/>
      <c r="C361" s="24"/>
      <c r="D361" s="24"/>
      <c r="E361" s="24"/>
      <c r="F361" s="24"/>
      <c r="G361" s="24"/>
      <c r="H361" s="24"/>
      <c r="I361" s="24"/>
      <c r="J361" s="24"/>
      <c r="K361" s="24"/>
      <c r="L361" s="24"/>
      <c r="M361" s="24"/>
      <c r="N361" s="24"/>
      <c r="O361" s="24"/>
      <c r="P361" s="24"/>
      <c r="Q361" s="24"/>
      <c r="R361" s="24"/>
      <c r="S361" s="24"/>
      <c r="T361" s="24"/>
      <c r="U361" s="24"/>
      <c r="V361" s="24"/>
      <c r="W361" s="24"/>
      <c r="X361" s="24"/>
      <c r="Y361" s="24"/>
      <c r="Z361" s="24"/>
      <c r="AA361" s="24"/>
      <c r="AB361" s="24"/>
      <c r="AC361" s="24"/>
      <c r="AD361" s="24"/>
      <c r="AE361" s="24"/>
      <c r="AF361" s="24"/>
      <c r="AG361" s="24"/>
      <c r="AH361" s="24"/>
      <c r="AI361" s="24"/>
    </row>
    <row r="362" spans="2:35" s="2" customFormat="1" ht="14.25" customHeight="1">
      <c r="B362" s="35"/>
      <c r="C362" s="24"/>
      <c r="D362" s="24"/>
      <c r="E362" s="24"/>
      <c r="F362" s="24"/>
      <c r="G362" s="24"/>
      <c r="H362" s="24"/>
      <c r="I362" s="24"/>
      <c r="J362" s="24"/>
      <c r="K362" s="24"/>
      <c r="L362" s="24"/>
      <c r="M362" s="24"/>
      <c r="N362" s="24"/>
      <c r="O362" s="24"/>
      <c r="P362" s="24"/>
      <c r="Q362" s="24"/>
      <c r="R362" s="24"/>
      <c r="S362" s="24"/>
      <c r="T362" s="24"/>
      <c r="U362" s="24"/>
      <c r="V362" s="24"/>
      <c r="W362" s="24"/>
      <c r="X362" s="24"/>
      <c r="Y362" s="24"/>
      <c r="Z362" s="24"/>
      <c r="AA362" s="24"/>
      <c r="AB362" s="24"/>
      <c r="AC362" s="24"/>
      <c r="AD362" s="24"/>
      <c r="AE362" s="24"/>
      <c r="AF362" s="24"/>
      <c r="AG362" s="24"/>
      <c r="AH362" s="24"/>
      <c r="AI362" s="24"/>
    </row>
    <row r="363" spans="2:35" s="2" customFormat="1" ht="14.25" customHeight="1">
      <c r="B363" s="712"/>
      <c r="C363" s="712"/>
      <c r="D363" s="712"/>
      <c r="E363" s="712"/>
      <c r="F363" s="712"/>
      <c r="G363" s="712"/>
      <c r="H363" s="712"/>
      <c r="I363" s="712"/>
      <c r="J363" s="712"/>
      <c r="K363" s="712"/>
      <c r="L363" s="712"/>
      <c r="M363" s="712"/>
      <c r="N363" s="712"/>
      <c r="O363" s="712"/>
      <c r="P363" s="712"/>
      <c r="Q363" s="712"/>
      <c r="R363" s="712"/>
      <c r="S363" s="712"/>
      <c r="T363" s="712"/>
      <c r="U363" s="712"/>
      <c r="V363" s="712"/>
      <c r="W363" s="712"/>
      <c r="X363" s="712"/>
      <c r="Y363" s="712"/>
      <c r="Z363" s="712"/>
      <c r="AA363" s="712"/>
      <c r="AB363" s="712"/>
      <c r="AC363" s="712"/>
      <c r="AD363" s="712"/>
      <c r="AE363" s="712"/>
      <c r="AF363" s="712"/>
      <c r="AG363" s="712"/>
      <c r="AH363" s="712"/>
      <c r="AI363" s="14"/>
    </row>
    <row r="364" spans="2:35" s="2" customFormat="1" ht="14.25" customHeight="1"/>
    <row r="365" spans="2:35" s="2" customFormat="1" ht="14.25" customHeight="1">
      <c r="B365" s="710"/>
      <c r="C365" s="710"/>
      <c r="D365" s="710"/>
      <c r="E365" s="710"/>
      <c r="F365" s="710"/>
      <c r="G365" s="710"/>
      <c r="H365" s="710"/>
      <c r="I365" s="710"/>
      <c r="J365" s="710"/>
      <c r="K365" s="710"/>
      <c r="L365" s="710"/>
      <c r="M365" s="710"/>
      <c r="N365" s="710"/>
      <c r="O365" s="710"/>
      <c r="P365" s="710"/>
      <c r="Q365" s="710"/>
      <c r="R365" s="710"/>
      <c r="S365" s="710"/>
      <c r="T365" s="710"/>
      <c r="U365" s="710"/>
      <c r="V365" s="710"/>
      <c r="W365" s="710"/>
      <c r="X365" s="710"/>
      <c r="Y365" s="710"/>
      <c r="Z365" s="710"/>
      <c r="AA365" s="710"/>
      <c r="AB365" s="710"/>
      <c r="AC365" s="710"/>
      <c r="AD365" s="710"/>
      <c r="AE365" s="710"/>
      <c r="AF365" s="710"/>
      <c r="AG365" s="710"/>
      <c r="AH365" s="710"/>
      <c r="AI365" s="1"/>
    </row>
    <row r="366" spans="2:35" s="2" customFormat="1" ht="14.25" customHeight="1">
      <c r="B366" s="1"/>
      <c r="C366" s="1"/>
      <c r="D366" s="1"/>
      <c r="E366" s="1"/>
      <c r="F366" s="1"/>
      <c r="G366" s="1"/>
      <c r="H366" s="1"/>
      <c r="I366" s="1"/>
      <c r="J366" s="741"/>
      <c r="K366" s="741"/>
      <c r="L366" s="741"/>
      <c r="M366" s="741"/>
      <c r="N366" s="741"/>
      <c r="O366" s="741"/>
      <c r="P366" s="741"/>
      <c r="Q366" s="741"/>
      <c r="R366" s="741"/>
      <c r="S366" s="741"/>
      <c r="T366" s="741"/>
      <c r="U366" s="741"/>
      <c r="V366" s="741"/>
      <c r="W366" s="710"/>
      <c r="X366" s="710"/>
      <c r="Y366" s="710"/>
      <c r="Z366" s="710"/>
      <c r="AA366" s="710"/>
      <c r="AB366" s="710"/>
      <c r="AC366" s="710"/>
      <c r="AD366" s="710"/>
      <c r="AE366" s="710"/>
      <c r="AF366" s="710"/>
      <c r="AG366" s="710"/>
      <c r="AH366" s="710"/>
      <c r="AI366" s="1"/>
    </row>
    <row r="367" spans="2:35" s="2" customFormat="1" ht="14.25" customHeight="1"/>
    <row r="368" spans="2:35" s="2" customFormat="1" ht="14.25" customHeight="1">
      <c r="B368" s="712"/>
      <c r="C368" s="712"/>
      <c r="D368" s="712"/>
      <c r="E368" s="712"/>
      <c r="F368" s="712"/>
      <c r="G368" s="712"/>
      <c r="H368" s="712"/>
      <c r="I368" s="712"/>
      <c r="J368" s="712"/>
      <c r="K368" s="712"/>
      <c r="L368" s="712"/>
      <c r="M368" s="712"/>
      <c r="N368" s="712"/>
      <c r="O368" s="712"/>
      <c r="P368" s="712"/>
      <c r="Q368" s="712"/>
      <c r="R368" s="712"/>
      <c r="S368" s="712"/>
      <c r="T368" s="712"/>
      <c r="U368" s="712"/>
      <c r="V368" s="712"/>
      <c r="W368" s="712"/>
      <c r="X368" s="712"/>
      <c r="Y368" s="712"/>
      <c r="Z368" s="712"/>
      <c r="AA368" s="712"/>
      <c r="AB368" s="712"/>
      <c r="AC368" s="712"/>
      <c r="AD368" s="712"/>
      <c r="AE368" s="712"/>
      <c r="AF368" s="712"/>
      <c r="AG368" s="712"/>
    </row>
    <row r="369" spans="2:35" s="2" customFormat="1" ht="14.25" customHeight="1"/>
    <row r="370" spans="2:35" s="2" customFormat="1" ht="14.25" customHeight="1">
      <c r="B370" s="710"/>
      <c r="C370" s="710"/>
      <c r="D370" s="710"/>
      <c r="E370" s="710"/>
      <c r="F370" s="710"/>
      <c r="G370" s="710"/>
      <c r="H370" s="710"/>
      <c r="I370" s="710"/>
      <c r="J370" s="710"/>
      <c r="K370" s="710"/>
      <c r="L370" s="710"/>
      <c r="M370" s="710"/>
      <c r="N370" s="710"/>
      <c r="O370" s="710"/>
      <c r="P370" s="710"/>
      <c r="Q370" s="710"/>
      <c r="R370" s="710"/>
      <c r="S370" s="710"/>
      <c r="T370" s="710"/>
      <c r="U370" s="710"/>
      <c r="V370" s="710"/>
      <c r="W370" s="710"/>
      <c r="X370" s="710"/>
      <c r="Y370" s="710"/>
      <c r="Z370" s="710"/>
      <c r="AA370" s="710"/>
      <c r="AB370" s="710"/>
      <c r="AC370" s="710"/>
      <c r="AD370" s="710"/>
      <c r="AE370" s="710"/>
      <c r="AF370" s="710"/>
      <c r="AG370" s="710"/>
      <c r="AH370" s="710"/>
      <c r="AI370" s="1"/>
    </row>
    <row r="371" spans="2:35" s="2" customFormat="1" ht="14.25" customHeight="1"/>
    <row r="372" spans="2:35" s="2" customFormat="1" ht="14.25" customHeight="1">
      <c r="B372" s="712"/>
      <c r="C372" s="712"/>
      <c r="D372" s="712"/>
      <c r="E372" s="712"/>
      <c r="F372" s="712"/>
      <c r="G372" s="712"/>
      <c r="H372" s="712"/>
      <c r="I372" s="712"/>
      <c r="J372" s="712"/>
      <c r="K372" s="712"/>
      <c r="L372" s="712"/>
      <c r="M372" s="712"/>
      <c r="N372" s="712"/>
      <c r="O372" s="712"/>
      <c r="P372" s="712"/>
      <c r="Q372" s="712"/>
      <c r="R372" s="712"/>
      <c r="S372" s="712"/>
      <c r="T372" s="712"/>
      <c r="U372" s="712"/>
      <c r="V372" s="712"/>
      <c r="W372" s="712"/>
      <c r="X372" s="712"/>
      <c r="Y372" s="712"/>
      <c r="Z372" s="712"/>
      <c r="AA372" s="712"/>
      <c r="AB372" s="712"/>
      <c r="AC372" s="712"/>
      <c r="AD372" s="712"/>
      <c r="AE372" s="712"/>
      <c r="AF372" s="712"/>
      <c r="AG372" s="712"/>
      <c r="AH372" s="712"/>
      <c r="AI372" s="1"/>
    </row>
    <row r="373" spans="2:35" s="2" customFormat="1" ht="14.25" customHeight="1">
      <c r="B373" s="710"/>
      <c r="C373" s="710"/>
      <c r="D373" s="710"/>
      <c r="E373" s="710"/>
      <c r="F373" s="710"/>
      <c r="G373" s="710"/>
      <c r="H373" s="710"/>
      <c r="I373" s="710"/>
      <c r="J373" s="710"/>
      <c r="K373" s="710"/>
      <c r="L373" s="710"/>
      <c r="M373" s="710"/>
      <c r="N373" s="710"/>
      <c r="O373" s="710"/>
      <c r="P373" s="710"/>
      <c r="Q373" s="710"/>
      <c r="R373" s="710"/>
      <c r="S373" s="710"/>
      <c r="T373" s="710"/>
      <c r="U373" s="710"/>
      <c r="V373" s="710"/>
      <c r="W373" s="710"/>
      <c r="X373" s="710"/>
      <c r="Y373" s="710"/>
      <c r="Z373" s="710"/>
      <c r="AA373" s="710"/>
      <c r="AB373" s="710"/>
      <c r="AC373" s="710"/>
      <c r="AD373" s="710"/>
      <c r="AE373" s="710"/>
      <c r="AF373" s="710"/>
      <c r="AG373" s="710"/>
      <c r="AH373" s="710"/>
      <c r="AI373" s="1"/>
    </row>
    <row r="374" spans="2:35" s="2" customFormat="1" ht="14.25" customHeight="1"/>
    <row r="375" spans="2:35" s="2" customFormat="1" ht="14.25" customHeight="1">
      <c r="B375" s="710"/>
      <c r="C375" s="710"/>
      <c r="D375" s="710"/>
      <c r="E375" s="710"/>
      <c r="F375" s="710"/>
      <c r="G375" s="710"/>
      <c r="H375" s="710"/>
      <c r="I375" s="710"/>
      <c r="J375" s="710"/>
      <c r="K375" s="710"/>
      <c r="L375" s="710"/>
      <c r="M375" s="710"/>
      <c r="N375" s="710"/>
      <c r="O375" s="710"/>
      <c r="P375" s="710"/>
      <c r="Q375" s="710"/>
      <c r="R375" s="710"/>
      <c r="S375" s="710"/>
      <c r="T375" s="710"/>
      <c r="U375" s="710"/>
      <c r="V375" s="710"/>
      <c r="W375" s="710"/>
      <c r="X375" s="710"/>
      <c r="Y375" s="710"/>
      <c r="Z375" s="710"/>
      <c r="AA375" s="710"/>
      <c r="AB375" s="710"/>
      <c r="AC375" s="710"/>
      <c r="AD375" s="710"/>
      <c r="AE375" s="710"/>
      <c r="AF375" s="710"/>
      <c r="AG375" s="710"/>
      <c r="AH375" s="710"/>
      <c r="AI375" s="1"/>
    </row>
    <row r="376" spans="2:35" s="2" customFormat="1" ht="14.25" customHeight="1">
      <c r="B376" s="710"/>
      <c r="C376" s="710"/>
      <c r="D376" s="710"/>
      <c r="E376" s="710"/>
      <c r="F376" s="710"/>
      <c r="G376" s="710"/>
      <c r="H376" s="710"/>
      <c r="I376" s="710"/>
      <c r="J376" s="710"/>
      <c r="K376" s="710"/>
      <c r="L376" s="710"/>
      <c r="M376" s="710"/>
      <c r="N376" s="710"/>
      <c r="O376" s="710"/>
      <c r="P376" s="710"/>
      <c r="Q376" s="710"/>
      <c r="R376" s="710"/>
      <c r="S376" s="710"/>
      <c r="T376" s="710"/>
      <c r="U376" s="710"/>
      <c r="V376" s="710"/>
      <c r="W376" s="710"/>
      <c r="X376" s="710"/>
      <c r="Y376" s="710"/>
      <c r="Z376" s="710"/>
      <c r="AA376" s="710"/>
      <c r="AB376" s="710"/>
      <c r="AC376" s="710"/>
      <c r="AD376" s="710"/>
      <c r="AE376" s="710"/>
      <c r="AF376" s="710"/>
      <c r="AG376" s="710"/>
      <c r="AH376" s="710"/>
      <c r="AI376" s="1"/>
    </row>
    <row r="377" spans="2:35" s="2" customFormat="1" ht="14.25" customHeight="1">
      <c r="B377" s="1"/>
      <c r="G377" s="722"/>
      <c r="H377" s="722"/>
      <c r="I377" s="722"/>
      <c r="J377" s="742"/>
      <c r="K377" s="742"/>
      <c r="L377" s="742"/>
      <c r="M377" s="742"/>
      <c r="N377" s="742"/>
      <c r="O377" s="742"/>
      <c r="P377" s="742"/>
      <c r="Q377" s="742"/>
      <c r="R377" s="742"/>
      <c r="S377" s="742"/>
      <c r="T377" s="742"/>
      <c r="U377" s="742"/>
      <c r="V377" s="742"/>
      <c r="W377" s="742"/>
      <c r="X377" s="742"/>
      <c r="Y377" s="742"/>
      <c r="Z377" s="742"/>
      <c r="AA377" s="742"/>
      <c r="AB377" s="742"/>
      <c r="AC377" s="742"/>
      <c r="AD377" s="742"/>
      <c r="AE377" s="742"/>
      <c r="AF377" s="742"/>
      <c r="AG377" s="742"/>
      <c r="AH377" s="742"/>
      <c r="AI377" s="34"/>
    </row>
    <row r="378" spans="2:35" s="2" customFormat="1" ht="14.25" customHeight="1">
      <c r="B378" s="1"/>
      <c r="G378" s="743"/>
      <c r="H378" s="743"/>
      <c r="I378" s="743"/>
      <c r="J378" s="743"/>
    </row>
    <row r="379" spans="2:35" s="2" customFormat="1" ht="14.25" customHeight="1">
      <c r="B379" s="710"/>
      <c r="C379" s="710"/>
      <c r="D379" s="710"/>
      <c r="E379" s="710"/>
      <c r="F379" s="710"/>
      <c r="G379" s="710"/>
      <c r="H379" s="710"/>
      <c r="I379" s="710"/>
      <c r="J379" s="710"/>
      <c r="K379" s="710"/>
      <c r="L379" s="710"/>
      <c r="M379" s="710"/>
      <c r="N379" s="710"/>
      <c r="O379" s="710"/>
      <c r="P379" s="710"/>
      <c r="Q379" s="710"/>
      <c r="R379" s="710"/>
      <c r="S379" s="710"/>
      <c r="T379" s="710"/>
      <c r="U379" s="710"/>
      <c r="V379" s="710"/>
      <c r="W379" s="710"/>
      <c r="X379" s="710"/>
      <c r="Y379" s="710"/>
      <c r="Z379" s="710"/>
      <c r="AA379" s="710"/>
      <c r="AB379" s="710"/>
      <c r="AC379" s="710"/>
      <c r="AD379" s="710"/>
      <c r="AE379" s="710"/>
      <c r="AF379" s="710"/>
      <c r="AG379" s="710"/>
      <c r="AH379" s="710"/>
      <c r="AI379" s="1"/>
    </row>
    <row r="380" spans="2:35" s="2" customFormat="1" ht="14.25" customHeight="1">
      <c r="B380" s="710"/>
      <c r="C380" s="710"/>
      <c r="D380" s="710"/>
      <c r="E380" s="710"/>
      <c r="F380" s="710"/>
      <c r="G380" s="710"/>
      <c r="H380" s="710"/>
      <c r="I380" s="710"/>
      <c r="J380" s="710"/>
      <c r="K380" s="710"/>
      <c r="L380" s="710"/>
      <c r="M380" s="710"/>
      <c r="N380" s="710"/>
      <c r="O380" s="710"/>
      <c r="P380" s="710"/>
      <c r="Q380" s="710"/>
      <c r="R380" s="710"/>
      <c r="S380" s="710"/>
      <c r="T380" s="710"/>
      <c r="U380" s="710"/>
      <c r="V380" s="710"/>
      <c r="W380" s="710"/>
      <c r="X380" s="710"/>
      <c r="Y380" s="710"/>
      <c r="Z380" s="710"/>
      <c r="AA380" s="710"/>
      <c r="AB380" s="710"/>
      <c r="AC380" s="710"/>
      <c r="AD380" s="710"/>
      <c r="AE380" s="710"/>
      <c r="AF380" s="710"/>
      <c r="AG380" s="710"/>
      <c r="AH380" s="710"/>
      <c r="AI380" s="1"/>
    </row>
    <row r="381" spans="2:35" s="2" customFormat="1" ht="14.25" customHeight="1">
      <c r="D381" s="739"/>
      <c r="E381" s="739"/>
      <c r="F381" s="739"/>
      <c r="G381" s="739"/>
      <c r="H381" s="739"/>
      <c r="I381" s="739"/>
      <c r="J381" s="739"/>
      <c r="K381" s="739"/>
      <c r="L381" s="739"/>
      <c r="M381" s="739"/>
      <c r="N381" s="739"/>
      <c r="O381" s="739"/>
      <c r="P381" s="739"/>
      <c r="Q381" s="739"/>
      <c r="R381" s="739"/>
      <c r="S381" s="739"/>
      <c r="T381" s="739"/>
      <c r="U381" s="739"/>
      <c r="V381" s="739"/>
      <c r="W381" s="739"/>
      <c r="X381" s="739"/>
      <c r="Y381" s="739"/>
      <c r="Z381" s="739"/>
      <c r="AA381" s="739"/>
      <c r="AB381" s="739"/>
      <c r="AC381" s="739"/>
      <c r="AD381" s="739"/>
      <c r="AE381" s="739"/>
      <c r="AF381" s="739"/>
      <c r="AG381" s="739"/>
      <c r="AH381" s="739"/>
    </row>
    <row r="382" spans="2:35" s="2" customFormat="1" ht="14.25" customHeight="1"/>
    <row r="383" spans="2:35" s="2" customFormat="1" ht="14.25" customHeight="1">
      <c r="B383" s="710"/>
      <c r="C383" s="710"/>
      <c r="D383" s="710"/>
      <c r="E383" s="710"/>
      <c r="F383" s="710"/>
      <c r="G383" s="710"/>
      <c r="H383" s="710"/>
      <c r="I383" s="710"/>
      <c r="J383" s="710"/>
      <c r="K383" s="710"/>
      <c r="L383" s="710"/>
      <c r="M383" s="710"/>
      <c r="N383" s="710"/>
      <c r="O383" s="710"/>
      <c r="P383" s="710"/>
      <c r="Q383" s="710"/>
      <c r="R383" s="710"/>
      <c r="S383" s="710"/>
      <c r="T383" s="710"/>
      <c r="U383" s="710"/>
      <c r="V383" s="710"/>
      <c r="W383" s="710"/>
      <c r="X383" s="710"/>
      <c r="Y383" s="710"/>
      <c r="Z383" s="710"/>
      <c r="AA383" s="710"/>
      <c r="AB383" s="710"/>
      <c r="AC383" s="710"/>
      <c r="AD383" s="710"/>
      <c r="AE383" s="710"/>
      <c r="AF383" s="710"/>
      <c r="AG383" s="710"/>
      <c r="AH383" s="710"/>
      <c r="AI383" s="1"/>
    </row>
    <row r="384" spans="2:35" s="2" customFormat="1" ht="14.25" customHeight="1">
      <c r="T384" s="1"/>
      <c r="U384" s="14"/>
      <c r="V384" s="14"/>
      <c r="W384" s="712"/>
      <c r="X384" s="712"/>
      <c r="Y384" s="14"/>
      <c r="Z384" s="14"/>
      <c r="AA384" s="14"/>
      <c r="AB384" s="712"/>
      <c r="AC384" s="712"/>
      <c r="AE384" s="5"/>
      <c r="AF384" s="5"/>
      <c r="AG384" s="5"/>
      <c r="AH384" s="5"/>
      <c r="AI384" s="5"/>
    </row>
    <row r="385" spans="2:55" s="2" customFormat="1" ht="14.25" customHeight="1"/>
    <row r="386" spans="2:55" s="2" customFormat="1" ht="14.25" customHeight="1"/>
    <row r="387" spans="2:55" ht="14.25" customHeight="1">
      <c r="F387" s="712"/>
      <c r="G387" s="712"/>
      <c r="H387" s="712"/>
      <c r="I387" s="712"/>
      <c r="J387" s="712"/>
      <c r="K387" s="712"/>
      <c r="L387" s="712"/>
      <c r="M387" s="712"/>
      <c r="N387" s="712"/>
      <c r="O387" s="712"/>
      <c r="P387" s="712"/>
      <c r="Q387" s="712"/>
    </row>
    <row r="388" spans="2:55" ht="14.25" customHeight="1">
      <c r="C388" s="104"/>
    </row>
    <row r="389" spans="2:55" ht="14.25" customHeight="1">
      <c r="C389" s="712"/>
      <c r="D389" s="712"/>
      <c r="E389" s="712"/>
      <c r="F389" s="712"/>
      <c r="G389" s="712"/>
      <c r="H389" s="712"/>
      <c r="I389" s="712"/>
      <c r="J389" s="712"/>
      <c r="K389" s="712"/>
      <c r="L389" s="712"/>
      <c r="M389" s="712"/>
      <c r="N389" s="712"/>
      <c r="O389" s="104"/>
    </row>
    <row r="390" spans="2:55" ht="14.25" customHeight="1">
      <c r="C390" s="104"/>
    </row>
    <row r="391" spans="2:55" ht="14.25" customHeight="1"/>
    <row r="392" spans="2:55" ht="14.25" customHeight="1"/>
    <row r="393" spans="2:55" ht="14.25" customHeight="1"/>
    <row r="394" spans="2:55" ht="14.25" customHeight="1"/>
    <row r="395" spans="2:55" customFormat="1" ht="14.25" customHeight="1">
      <c r="B395" s="2"/>
      <c r="C395" s="2"/>
      <c r="D395" s="2"/>
      <c r="E395" s="2"/>
      <c r="F395" s="2"/>
      <c r="G395" s="2"/>
      <c r="H395" s="2"/>
      <c r="I395" s="2"/>
      <c r="J395" s="2"/>
      <c r="K395" s="2"/>
      <c r="L395" s="2"/>
      <c r="M395" s="2"/>
      <c r="N395" s="2"/>
      <c r="O395" s="2"/>
      <c r="P395" s="2"/>
      <c r="Q395" s="2"/>
      <c r="R395" s="2"/>
      <c r="S395" s="2"/>
      <c r="T395" s="2"/>
      <c r="U395" s="2"/>
      <c r="V395" s="2"/>
      <c r="W395" s="2"/>
      <c r="X395" s="2"/>
      <c r="Y395" s="2"/>
      <c r="Z395" s="2"/>
      <c r="AA395" s="2"/>
      <c r="AB395" s="2"/>
      <c r="AC395" s="2"/>
      <c r="AD395" s="2"/>
      <c r="AE395" s="2"/>
      <c r="AF395" s="2"/>
      <c r="AG395" s="2"/>
      <c r="AH395" s="2"/>
      <c r="AI395" s="2"/>
      <c r="AJ395" s="24"/>
      <c r="AK395" s="24"/>
      <c r="AL395" s="24"/>
      <c r="AM395" s="24"/>
      <c r="AN395" s="24"/>
      <c r="AO395" s="24"/>
      <c r="AP395" s="24"/>
      <c r="AQ395" s="24"/>
      <c r="AR395" s="24"/>
      <c r="AS395" s="24"/>
      <c r="AT395" s="24"/>
      <c r="AU395" s="24"/>
      <c r="AV395" s="24"/>
      <c r="AW395" s="24"/>
      <c r="AX395" s="24"/>
      <c r="AY395" s="24"/>
      <c r="AZ395" s="24"/>
      <c r="BA395" s="24"/>
      <c r="BB395" s="24"/>
      <c r="BC395" s="24"/>
    </row>
    <row r="396" spans="2:55" customFormat="1" ht="14.25" customHeight="1">
      <c r="B396" s="2"/>
      <c r="C396" s="2"/>
      <c r="D396" s="2"/>
      <c r="E396" s="2"/>
      <c r="F396" s="2"/>
      <c r="G396" s="2"/>
      <c r="H396" s="2"/>
      <c r="I396" s="2"/>
      <c r="J396" s="2"/>
      <c r="K396" s="2"/>
      <c r="L396" s="2"/>
      <c r="M396" s="2"/>
      <c r="N396" s="2"/>
      <c r="O396" s="2"/>
      <c r="P396" s="2"/>
      <c r="Q396" s="2"/>
      <c r="R396" s="2"/>
      <c r="S396" s="2"/>
      <c r="T396" s="2"/>
      <c r="U396" s="2"/>
      <c r="V396" s="2"/>
      <c r="W396" s="2"/>
      <c r="X396" s="2"/>
      <c r="Y396" s="2"/>
      <c r="Z396" s="2"/>
      <c r="AA396" s="2"/>
      <c r="AB396" s="2"/>
      <c r="AC396" s="2"/>
      <c r="AD396" s="2"/>
      <c r="AE396" s="2"/>
      <c r="AF396" s="2"/>
      <c r="AG396" s="2"/>
      <c r="AH396" s="2"/>
      <c r="AI396" s="2"/>
      <c r="AJ396" s="24"/>
      <c r="AK396" s="24"/>
      <c r="AL396" s="24"/>
      <c r="AM396" s="24"/>
      <c r="AN396" s="24"/>
      <c r="AO396" s="24"/>
      <c r="AP396" s="24"/>
      <c r="AQ396" s="24"/>
      <c r="AR396" s="24"/>
      <c r="AS396" s="24"/>
      <c r="AT396" s="24"/>
      <c r="AU396" s="24"/>
      <c r="AV396" s="24"/>
      <c r="AW396" s="24"/>
      <c r="AX396" s="24"/>
      <c r="AY396" s="24"/>
      <c r="AZ396" s="24"/>
      <c r="BA396" s="24"/>
      <c r="BB396" s="24"/>
      <c r="BC396" s="24"/>
    </row>
    <row r="397" spans="2:55" ht="14.25" customHeight="1">
      <c r="B397" s="710"/>
      <c r="C397" s="710"/>
      <c r="D397" s="710"/>
      <c r="E397" s="710"/>
      <c r="F397" s="710"/>
      <c r="G397" s="710"/>
      <c r="H397" s="710"/>
      <c r="I397" s="710"/>
      <c r="J397" s="710"/>
      <c r="K397" s="710"/>
      <c r="L397" s="710"/>
      <c r="M397" s="710"/>
      <c r="N397" s="710"/>
      <c r="O397" s="710"/>
      <c r="P397" s="710"/>
      <c r="Q397" s="710"/>
      <c r="R397" s="710"/>
      <c r="S397" s="710"/>
      <c r="T397" s="710"/>
      <c r="U397" s="710"/>
      <c r="V397" s="710"/>
      <c r="W397" s="710"/>
      <c r="X397" s="710"/>
      <c r="Y397" s="710"/>
      <c r="Z397" s="710"/>
      <c r="AA397" s="710"/>
      <c r="AB397" s="710"/>
      <c r="AC397" s="710"/>
      <c r="AD397" s="710"/>
      <c r="AE397" s="710"/>
      <c r="AF397" s="710"/>
      <c r="AG397" s="710"/>
      <c r="AH397" s="710"/>
      <c r="AI397" s="1"/>
      <c r="AM397" s="713"/>
      <c r="AN397" s="713"/>
      <c r="AO397" s="713"/>
      <c r="AP397" s="713"/>
      <c r="AQ397" s="713"/>
      <c r="AR397" s="713"/>
      <c r="AS397" s="713"/>
      <c r="AT397" s="713"/>
      <c r="AU397" s="713"/>
      <c r="AV397" s="713"/>
      <c r="AW397" s="713"/>
      <c r="AX397" s="713"/>
      <c r="AY397" s="713"/>
    </row>
    <row r="398" spans="2:55" ht="14.25" customHeight="1">
      <c r="B398" s="710"/>
      <c r="C398" s="710"/>
      <c r="D398" s="710"/>
      <c r="E398" s="710"/>
      <c r="F398" s="710"/>
      <c r="G398" s="710"/>
      <c r="H398" s="710"/>
      <c r="I398" s="710"/>
      <c r="J398" s="710"/>
      <c r="K398" s="710"/>
      <c r="L398" s="710"/>
      <c r="M398" s="710"/>
      <c r="N398" s="710"/>
      <c r="O398" s="710"/>
      <c r="P398" s="710"/>
      <c r="Q398" s="710"/>
      <c r="R398" s="710"/>
      <c r="S398" s="710"/>
      <c r="T398" s="710"/>
      <c r="U398" s="710"/>
      <c r="V398" s="710"/>
      <c r="W398" s="710"/>
      <c r="X398" s="710"/>
      <c r="Y398" s="710"/>
      <c r="Z398" s="710"/>
      <c r="AA398" s="710"/>
      <c r="AB398" s="710"/>
      <c r="AC398" s="710"/>
      <c r="AD398" s="710"/>
      <c r="AE398" s="710"/>
      <c r="AF398" s="710"/>
      <c r="AG398" s="710"/>
      <c r="AH398" s="710"/>
      <c r="AI398" s="1"/>
      <c r="AM398" s="713"/>
      <c r="AN398" s="713"/>
      <c r="AO398" s="713"/>
      <c r="AP398" s="713"/>
      <c r="AQ398" s="713"/>
      <c r="AR398" s="713"/>
      <c r="AS398" s="713"/>
      <c r="AT398" s="713"/>
      <c r="AU398" s="713"/>
      <c r="AV398" s="713"/>
      <c r="AW398" s="713"/>
      <c r="AX398" s="713"/>
      <c r="AY398" s="713"/>
    </row>
    <row r="399" spans="2:55" ht="14.25" customHeight="1">
      <c r="B399" s="710"/>
      <c r="C399" s="710"/>
      <c r="D399" s="710"/>
      <c r="E399" s="710"/>
      <c r="F399" s="710"/>
      <c r="G399" s="710"/>
      <c r="H399" s="710"/>
      <c r="I399" s="710"/>
      <c r="J399" s="710"/>
      <c r="K399" s="710"/>
      <c r="L399" s="710"/>
      <c r="M399" s="710"/>
      <c r="N399" s="710"/>
      <c r="O399" s="710"/>
      <c r="P399" s="710"/>
      <c r="Q399" s="710"/>
      <c r="R399" s="710"/>
      <c r="S399" s="710"/>
      <c r="T399" s="710"/>
      <c r="U399" s="710"/>
      <c r="V399" s="710"/>
      <c r="W399" s="710"/>
      <c r="X399" s="710"/>
      <c r="Y399" s="710"/>
      <c r="Z399" s="710"/>
      <c r="AA399" s="710"/>
      <c r="AB399" s="710"/>
      <c r="AC399" s="710"/>
      <c r="AD399" s="710"/>
      <c r="AE399" s="710"/>
      <c r="AF399" s="710"/>
      <c r="AG399" s="710"/>
      <c r="AH399" s="710"/>
      <c r="AI399" s="1"/>
    </row>
    <row r="400" spans="2:55" ht="14.25" customHeight="1"/>
    <row r="401" spans="2:35" ht="14.25" customHeight="1">
      <c r="B401" s="710"/>
      <c r="C401" s="710"/>
      <c r="D401" s="710"/>
      <c r="E401" s="710"/>
      <c r="F401" s="710"/>
      <c r="G401" s="710"/>
      <c r="H401" s="710"/>
      <c r="I401" s="710"/>
      <c r="J401" s="710"/>
      <c r="K401" s="710"/>
      <c r="L401" s="710"/>
      <c r="M401" s="710"/>
      <c r="N401" s="710"/>
      <c r="O401" s="710"/>
      <c r="P401" s="710"/>
      <c r="Q401" s="710"/>
      <c r="R401" s="710"/>
      <c r="S401" s="710"/>
      <c r="T401" s="710"/>
      <c r="U401" s="710"/>
      <c r="V401" s="710"/>
      <c r="W401" s="710"/>
      <c r="X401" s="710"/>
      <c r="Y401" s="710"/>
      <c r="Z401" s="710"/>
      <c r="AA401" s="710"/>
      <c r="AB401" s="710"/>
      <c r="AC401" s="710"/>
      <c r="AD401" s="710"/>
      <c r="AE401" s="710"/>
      <c r="AF401" s="710"/>
      <c r="AG401" s="710"/>
      <c r="AH401" s="710"/>
      <c r="AI401" s="1"/>
    </row>
    <row r="402" spans="2:35" ht="14.25" customHeight="1">
      <c r="B402" s="1"/>
      <c r="C402" s="1"/>
      <c r="D402" s="1"/>
      <c r="E402" s="1"/>
      <c r="F402" s="1"/>
      <c r="G402" s="1"/>
      <c r="H402" s="1"/>
      <c r="I402" s="1"/>
      <c r="J402" s="1"/>
      <c r="K402" s="1"/>
      <c r="L402" s="1"/>
      <c r="M402" s="1"/>
      <c r="N402" s="1"/>
      <c r="O402" s="1"/>
      <c r="P402" s="1"/>
      <c r="Q402" s="1"/>
      <c r="R402" s="1"/>
      <c r="S402" s="1"/>
      <c r="T402" s="1"/>
      <c r="U402" s="1"/>
      <c r="V402" s="712"/>
      <c r="W402" s="712"/>
      <c r="X402" s="712"/>
      <c r="Y402" s="712"/>
      <c r="Z402" s="712"/>
      <c r="AA402" s="712"/>
      <c r="AB402" s="712"/>
      <c r="AC402" s="712"/>
      <c r="AD402" s="712"/>
      <c r="AE402" s="712"/>
      <c r="AF402" s="712"/>
      <c r="AG402" s="712"/>
      <c r="AH402" s="1"/>
      <c r="AI402" s="1"/>
    </row>
    <row r="403" spans="2:35" s="2" customFormat="1" ht="14.25" customHeight="1">
      <c r="B403" s="1"/>
      <c r="C403" s="739"/>
      <c r="D403" s="739"/>
      <c r="E403" s="739"/>
      <c r="F403" s="739"/>
      <c r="G403" s="739"/>
      <c r="H403" s="739"/>
      <c r="I403" s="739"/>
      <c r="J403" s="739"/>
      <c r="K403" s="739"/>
      <c r="L403" s="739"/>
      <c r="M403" s="739"/>
      <c r="N403" s="739"/>
      <c r="O403" s="739"/>
      <c r="P403" s="739"/>
      <c r="Q403" s="739"/>
      <c r="R403" s="739"/>
      <c r="S403" s="739"/>
      <c r="T403" s="739"/>
      <c r="U403" s="739"/>
      <c r="V403" s="739"/>
      <c r="W403" s="739"/>
      <c r="X403" s="739"/>
      <c r="Y403" s="739"/>
      <c r="Z403" s="739"/>
      <c r="AA403" s="739"/>
      <c r="AB403" s="739"/>
      <c r="AC403" s="739"/>
      <c r="AD403" s="739"/>
      <c r="AE403" s="739"/>
      <c r="AF403" s="739"/>
      <c r="AG403" s="739"/>
      <c r="AH403" s="1"/>
      <c r="AI403" s="1"/>
    </row>
    <row r="404" spans="2:35" s="2" customFormat="1" ht="14.25" customHeight="1">
      <c r="AA404" s="712"/>
      <c r="AB404" s="712"/>
      <c r="AC404" s="712"/>
      <c r="AD404" s="712"/>
      <c r="AE404" s="712"/>
      <c r="AF404" s="712"/>
      <c r="AG404" s="712"/>
      <c r="AH404" s="712"/>
      <c r="AI404" s="1"/>
    </row>
    <row r="405" spans="2:35" s="2" customFormat="1" ht="14.25" customHeight="1">
      <c r="B405" s="710"/>
      <c r="C405" s="710"/>
      <c r="D405" s="710"/>
      <c r="E405" s="710"/>
      <c r="F405" s="710"/>
      <c r="G405" s="710"/>
      <c r="H405" s="710"/>
      <c r="I405" s="710"/>
      <c r="J405" s="710"/>
      <c r="K405" s="710"/>
      <c r="L405" s="710"/>
      <c r="M405" s="710"/>
      <c r="N405" s="710"/>
      <c r="O405" s="710"/>
      <c r="P405" s="710"/>
      <c r="Q405" s="710"/>
      <c r="R405" s="710"/>
      <c r="S405" s="710"/>
      <c r="T405" s="710"/>
      <c r="U405" s="710"/>
      <c r="V405" s="710"/>
      <c r="W405" s="710"/>
      <c r="X405" s="710"/>
      <c r="Y405" s="710"/>
      <c r="Z405" s="710"/>
      <c r="AA405" s="710"/>
      <c r="AB405" s="710"/>
      <c r="AC405" s="710"/>
      <c r="AD405" s="710"/>
      <c r="AE405" s="710"/>
      <c r="AF405" s="710"/>
      <c r="AG405" s="710"/>
      <c r="AH405" s="710"/>
      <c r="AI405" s="1"/>
    </row>
    <row r="406" spans="2:35" s="2" customFormat="1" ht="14.25" customHeight="1"/>
    <row r="407" spans="2:35" s="2" customFormat="1" ht="14.25" customHeight="1">
      <c r="N407" s="712"/>
      <c r="O407" s="712"/>
      <c r="P407" s="712"/>
      <c r="Q407" s="712"/>
      <c r="R407" s="712"/>
      <c r="S407" s="712"/>
      <c r="T407" s="712"/>
      <c r="U407" s="712"/>
      <c r="V407" s="712"/>
      <c r="W407" s="712"/>
      <c r="X407" s="712"/>
      <c r="Y407" s="712"/>
      <c r="Z407" s="712"/>
      <c r="AA407" s="712"/>
      <c r="AI407" s="1"/>
    </row>
    <row r="408" spans="2:35" s="2" customFormat="1" ht="14.25" customHeight="1">
      <c r="B408" s="716"/>
      <c r="C408" s="716"/>
      <c r="D408" s="716"/>
      <c r="E408" s="716"/>
      <c r="F408" s="716"/>
      <c r="G408" s="716"/>
      <c r="H408" s="716"/>
      <c r="I408" s="716"/>
      <c r="J408" s="716"/>
      <c r="K408" s="716"/>
      <c r="L408" s="716"/>
      <c r="M408" s="716"/>
      <c r="N408" s="716"/>
      <c r="O408" s="716"/>
      <c r="P408" s="716"/>
      <c r="Q408" s="716"/>
      <c r="R408" s="716"/>
      <c r="S408" s="716"/>
      <c r="T408" s="716"/>
      <c r="U408" s="716"/>
      <c r="V408" s="716"/>
      <c r="W408" s="716"/>
      <c r="X408" s="716"/>
      <c r="Y408" s="716"/>
      <c r="Z408" s="716"/>
      <c r="AA408" s="716"/>
      <c r="AB408" s="716"/>
      <c r="AC408" s="716"/>
      <c r="AD408" s="716"/>
      <c r="AE408" s="716"/>
      <c r="AF408" s="716"/>
      <c r="AG408" s="716"/>
      <c r="AH408" s="716"/>
    </row>
    <row r="409" spans="2:35" s="2" customFormat="1" ht="14.25" customHeight="1">
      <c r="B409" s="5"/>
      <c r="C409" s="5"/>
      <c r="D409" s="5"/>
      <c r="E409" s="5"/>
      <c r="F409" s="5"/>
      <c r="G409" s="5"/>
      <c r="H409" s="5"/>
      <c r="I409" s="5"/>
      <c r="J409" s="5"/>
      <c r="K409" s="5"/>
      <c r="L409" s="5"/>
      <c r="X409" s="712"/>
      <c r="Y409" s="712"/>
      <c r="Z409" s="712"/>
      <c r="AA409" s="712"/>
      <c r="AC409" s="712"/>
      <c r="AD409" s="712"/>
      <c r="AF409" s="712"/>
      <c r="AG409" s="712"/>
    </row>
    <row r="410" spans="2:35" s="2" customFormat="1" ht="14.25" customHeight="1"/>
    <row r="411" spans="2:35" s="2" customFormat="1" ht="14.25" customHeight="1">
      <c r="B411" s="715"/>
      <c r="C411" s="715"/>
      <c r="D411" s="715"/>
      <c r="E411" s="715"/>
      <c r="F411" s="710"/>
      <c r="G411" s="710"/>
      <c r="H411" s="710"/>
      <c r="I411" s="710"/>
      <c r="J411" s="710"/>
      <c r="K411" s="710"/>
      <c r="L411" s="710"/>
      <c r="M411" s="710"/>
      <c r="N411" s="710"/>
      <c r="O411" s="710"/>
      <c r="P411" s="710"/>
      <c r="Q411" s="710"/>
      <c r="R411" s="710"/>
      <c r="S411" s="710"/>
      <c r="T411" s="710"/>
      <c r="U411" s="710"/>
    </row>
    <row r="412" spans="2:35" s="2" customFormat="1" ht="14.25" customHeight="1">
      <c r="B412" s="715"/>
      <c r="C412" s="715"/>
      <c r="D412" s="715"/>
      <c r="E412" s="715"/>
      <c r="F412" s="730"/>
      <c r="G412" s="730"/>
      <c r="H412" s="730"/>
      <c r="I412" s="731"/>
      <c r="J412" s="731"/>
      <c r="K412" s="731"/>
      <c r="L412" s="731"/>
      <c r="M412" s="731"/>
      <c r="N412" s="731"/>
      <c r="O412" s="731"/>
      <c r="P412" s="731"/>
      <c r="Q412" s="731"/>
      <c r="R412" s="731"/>
      <c r="S412" s="731"/>
      <c r="T412" s="731"/>
      <c r="U412" s="731"/>
      <c r="V412" s="731"/>
      <c r="W412" s="731"/>
      <c r="X412" s="731"/>
      <c r="Y412" s="731"/>
      <c r="Z412" s="731"/>
      <c r="AA412" s="731"/>
      <c r="AB412" s="731"/>
      <c r="AC412" s="731"/>
      <c r="AD412" s="731"/>
      <c r="AE412" s="731"/>
      <c r="AF412" s="731"/>
      <c r="AG412" s="731"/>
    </row>
    <row r="413" spans="2:35" s="2" customFormat="1" ht="14.25" customHeight="1">
      <c r="B413" s="715"/>
      <c r="C413" s="715"/>
      <c r="D413" s="715"/>
      <c r="E413" s="715"/>
      <c r="F413" s="731"/>
      <c r="G413" s="731"/>
      <c r="H413" s="731"/>
      <c r="I413" s="731"/>
      <c r="J413" s="731"/>
      <c r="K413" s="731"/>
      <c r="L413" s="731"/>
      <c r="M413" s="731"/>
      <c r="N413" s="731"/>
      <c r="O413" s="731"/>
    </row>
    <row r="414" spans="2:35" s="2" customFormat="1" ht="14.25" customHeight="1">
      <c r="B414" s="25"/>
      <c r="C414" s="25"/>
      <c r="D414" s="25"/>
      <c r="E414" s="25"/>
    </row>
    <row r="415" spans="2:35" s="2" customFormat="1" ht="14.25" customHeight="1">
      <c r="B415" s="24"/>
      <c r="C415" s="24"/>
      <c r="D415" s="24"/>
      <c r="E415" s="24"/>
    </row>
    <row r="416" spans="2:35" s="2" customFormat="1" ht="14.25" customHeight="1">
      <c r="B416" s="715"/>
      <c r="C416" s="715"/>
      <c r="D416" s="715"/>
      <c r="E416" s="715"/>
      <c r="F416" s="731"/>
      <c r="G416" s="731"/>
      <c r="H416" s="731"/>
      <c r="I416" s="731"/>
      <c r="J416" s="731"/>
      <c r="K416" s="731"/>
      <c r="L416" s="731"/>
      <c r="M416" s="731"/>
      <c r="N416" s="731"/>
      <c r="O416" s="731"/>
      <c r="P416" s="731"/>
      <c r="Q416" s="731"/>
      <c r="R416" s="731"/>
      <c r="S416" s="731"/>
      <c r="T416" s="731"/>
      <c r="U416" s="731"/>
      <c r="V416" s="731"/>
      <c r="W416" s="731"/>
      <c r="X416" s="731"/>
      <c r="Y416" s="731"/>
      <c r="Z416" s="731"/>
      <c r="AA416" s="731"/>
      <c r="AB416" s="731"/>
      <c r="AC416" s="731"/>
      <c r="AD416" s="731"/>
      <c r="AE416" s="731"/>
      <c r="AF416" s="731"/>
      <c r="AG416" s="731"/>
    </row>
    <row r="417" spans="2:35" s="2" customFormat="1" ht="14.25" customHeight="1">
      <c r="B417" s="715"/>
      <c r="C417" s="715"/>
      <c r="D417" s="715"/>
      <c r="E417" s="715"/>
      <c r="F417" s="727"/>
      <c r="G417" s="727"/>
      <c r="H417" s="727"/>
      <c r="I417" s="727"/>
      <c r="J417" s="727"/>
      <c r="K417" s="727"/>
      <c r="L417" s="727"/>
      <c r="M417" s="727"/>
      <c r="N417" s="727"/>
      <c r="O417" s="727"/>
      <c r="P417" s="84"/>
    </row>
    <row r="418" spans="2:35" s="2" customFormat="1" ht="14.25" customHeight="1">
      <c r="B418" s="35"/>
      <c r="C418" s="24"/>
      <c r="D418" s="24"/>
      <c r="E418" s="24"/>
      <c r="F418" s="24"/>
      <c r="G418" s="24"/>
      <c r="H418" s="24"/>
      <c r="I418" s="24"/>
      <c r="J418" s="24"/>
      <c r="K418" s="24"/>
      <c r="L418" s="24"/>
      <c r="M418" s="24"/>
      <c r="N418" s="24"/>
      <c r="O418" s="24"/>
      <c r="P418" s="24"/>
      <c r="Q418" s="24"/>
      <c r="R418" s="24"/>
      <c r="S418" s="24"/>
      <c r="T418" s="24"/>
      <c r="U418" s="24"/>
      <c r="V418" s="24"/>
      <c r="W418" s="24"/>
      <c r="X418" s="24"/>
      <c r="Y418" s="24"/>
      <c r="Z418" s="24"/>
      <c r="AA418" s="24"/>
      <c r="AB418" s="24"/>
      <c r="AC418" s="24"/>
      <c r="AD418" s="24"/>
      <c r="AE418" s="24"/>
      <c r="AF418" s="24"/>
      <c r="AG418" s="24"/>
      <c r="AH418" s="24"/>
      <c r="AI418" s="24"/>
    </row>
    <row r="419" spans="2:35" s="2" customFormat="1" ht="14.25" customHeight="1">
      <c r="B419" s="35"/>
      <c r="C419" s="24"/>
      <c r="D419" s="24"/>
      <c r="E419" s="24"/>
      <c r="F419" s="24"/>
      <c r="G419" s="24"/>
      <c r="H419" s="24"/>
      <c r="I419" s="24"/>
      <c r="J419" s="24"/>
      <c r="K419" s="24"/>
      <c r="L419" s="24"/>
      <c r="M419" s="24"/>
      <c r="N419" s="24"/>
      <c r="O419" s="24"/>
      <c r="P419" s="24"/>
      <c r="Q419" s="24"/>
      <c r="R419" s="24"/>
      <c r="S419" s="24"/>
      <c r="T419" s="24"/>
      <c r="U419" s="24"/>
      <c r="V419" s="24"/>
      <c r="W419" s="24"/>
      <c r="X419" s="24"/>
      <c r="Y419" s="24"/>
      <c r="Z419" s="24"/>
      <c r="AA419" s="24"/>
      <c r="AB419" s="24"/>
      <c r="AC419" s="24"/>
      <c r="AD419" s="24"/>
      <c r="AE419" s="24"/>
      <c r="AF419" s="24"/>
      <c r="AG419" s="24"/>
      <c r="AH419" s="24"/>
      <c r="AI419" s="24"/>
    </row>
    <row r="420" spans="2:35" s="2" customFormat="1" ht="14.25" customHeight="1">
      <c r="B420" s="712"/>
      <c r="C420" s="712"/>
      <c r="D420" s="712"/>
      <c r="E420" s="712"/>
      <c r="F420" s="712"/>
      <c r="G420" s="712"/>
      <c r="H420" s="712"/>
      <c r="I420" s="712"/>
      <c r="J420" s="712"/>
      <c r="K420" s="712"/>
      <c r="L420" s="712"/>
      <c r="M420" s="712"/>
      <c r="N420" s="712"/>
      <c r="O420" s="712"/>
      <c r="P420" s="712"/>
      <c r="Q420" s="712"/>
      <c r="R420" s="712"/>
      <c r="S420" s="712"/>
      <c r="T420" s="712"/>
      <c r="U420" s="712"/>
      <c r="V420" s="712"/>
      <c r="W420" s="712"/>
      <c r="X420" s="712"/>
      <c r="Y420" s="712"/>
      <c r="Z420" s="712"/>
      <c r="AA420" s="712"/>
      <c r="AB420" s="712"/>
      <c r="AC420" s="712"/>
      <c r="AD420" s="712"/>
      <c r="AE420" s="712"/>
      <c r="AF420" s="712"/>
      <c r="AG420" s="712"/>
      <c r="AH420" s="712"/>
      <c r="AI420" s="14"/>
    </row>
    <row r="421" spans="2:35" s="2" customFormat="1" ht="14.25" customHeight="1"/>
    <row r="422" spans="2:35" s="2" customFormat="1" ht="14.25" customHeight="1">
      <c r="B422" s="710"/>
      <c r="C422" s="710"/>
      <c r="D422" s="710"/>
      <c r="E422" s="710"/>
      <c r="F422" s="710"/>
      <c r="G422" s="710"/>
      <c r="H422" s="710"/>
      <c r="I422" s="710"/>
      <c r="J422" s="710"/>
      <c r="K422" s="710"/>
      <c r="L422" s="710"/>
      <c r="M422" s="710"/>
      <c r="N422" s="710"/>
      <c r="O422" s="710"/>
      <c r="P422" s="710"/>
      <c r="Q422" s="710"/>
      <c r="R422" s="710"/>
      <c r="S422" s="710"/>
      <c r="T422" s="710"/>
      <c r="U422" s="710"/>
      <c r="V422" s="710"/>
      <c r="W422" s="710"/>
      <c r="X422" s="710"/>
      <c r="Y422" s="710"/>
      <c r="Z422" s="710"/>
      <c r="AA422" s="710"/>
      <c r="AB422" s="710"/>
      <c r="AC422" s="710"/>
      <c r="AD422" s="710"/>
      <c r="AE422" s="710"/>
      <c r="AF422" s="710"/>
      <c r="AG422" s="710"/>
      <c r="AH422" s="710"/>
      <c r="AI422" s="1"/>
    </row>
    <row r="423" spans="2:35" s="2" customFormat="1" ht="14.25" customHeight="1">
      <c r="B423" s="1"/>
      <c r="C423" s="1"/>
      <c r="D423" s="1"/>
      <c r="E423" s="1"/>
      <c r="F423" s="1"/>
      <c r="G423" s="1"/>
      <c r="H423" s="1"/>
      <c r="I423" s="1"/>
      <c r="J423" s="741"/>
      <c r="K423" s="741"/>
      <c r="L423" s="741"/>
      <c r="M423" s="741"/>
      <c r="N423" s="741"/>
      <c r="O423" s="741"/>
      <c r="P423" s="741"/>
      <c r="Q423" s="741"/>
      <c r="R423" s="741"/>
      <c r="S423" s="741"/>
      <c r="T423" s="741"/>
      <c r="U423" s="741"/>
      <c r="V423" s="741"/>
      <c r="W423" s="710"/>
      <c r="X423" s="710"/>
      <c r="Y423" s="710"/>
      <c r="Z423" s="710"/>
      <c r="AA423" s="710"/>
      <c r="AB423" s="710"/>
      <c r="AC423" s="710"/>
      <c r="AD423" s="710"/>
      <c r="AE423" s="710"/>
      <c r="AF423" s="710"/>
      <c r="AG423" s="710"/>
      <c r="AH423" s="710"/>
      <c r="AI423" s="1"/>
    </row>
    <row r="424" spans="2:35" s="2" customFormat="1" ht="14.25" customHeight="1"/>
    <row r="425" spans="2:35" s="2" customFormat="1" ht="14.25" customHeight="1">
      <c r="B425" s="712"/>
      <c r="C425" s="712"/>
      <c r="D425" s="712"/>
      <c r="E425" s="712"/>
      <c r="F425" s="712"/>
      <c r="G425" s="712"/>
      <c r="H425" s="712"/>
      <c r="I425" s="712"/>
      <c r="J425" s="712"/>
      <c r="K425" s="712"/>
      <c r="L425" s="712"/>
      <c r="M425" s="712"/>
      <c r="N425" s="712"/>
      <c r="O425" s="712"/>
      <c r="P425" s="712"/>
      <c r="Q425" s="712"/>
      <c r="R425" s="712"/>
      <c r="S425" s="712"/>
      <c r="T425" s="712"/>
      <c r="U425" s="712"/>
      <c r="V425" s="712"/>
      <c r="W425" s="712"/>
      <c r="X425" s="712"/>
      <c r="Y425" s="712"/>
      <c r="Z425" s="712"/>
      <c r="AA425" s="712"/>
      <c r="AB425" s="712"/>
      <c r="AC425" s="712"/>
      <c r="AD425" s="712"/>
      <c r="AE425" s="712"/>
      <c r="AF425" s="712"/>
      <c r="AG425" s="712"/>
    </row>
    <row r="426" spans="2:35" s="2" customFormat="1" ht="14.25" customHeight="1"/>
    <row r="427" spans="2:35" s="2" customFormat="1" ht="14.25" customHeight="1">
      <c r="B427" s="710"/>
      <c r="C427" s="710"/>
      <c r="D427" s="710"/>
      <c r="E427" s="710"/>
      <c r="F427" s="710"/>
      <c r="G427" s="710"/>
      <c r="H427" s="710"/>
      <c r="I427" s="710"/>
      <c r="J427" s="710"/>
      <c r="K427" s="710"/>
      <c r="L427" s="710"/>
      <c r="M427" s="710"/>
      <c r="N427" s="710"/>
      <c r="O427" s="710"/>
      <c r="P427" s="710"/>
      <c r="Q427" s="710"/>
      <c r="R427" s="710"/>
      <c r="S427" s="710"/>
      <c r="T427" s="710"/>
      <c r="U427" s="710"/>
      <c r="V427" s="710"/>
      <c r="W427" s="710"/>
      <c r="X427" s="710"/>
      <c r="Y427" s="710"/>
      <c r="Z427" s="710"/>
      <c r="AA427" s="710"/>
      <c r="AB427" s="710"/>
      <c r="AC427" s="710"/>
      <c r="AD427" s="710"/>
      <c r="AE427" s="710"/>
      <c r="AF427" s="710"/>
      <c r="AG427" s="710"/>
      <c r="AH427" s="710"/>
      <c r="AI427" s="1"/>
    </row>
    <row r="428" spans="2:35" s="2" customFormat="1" ht="14.25" customHeight="1"/>
    <row r="429" spans="2:35" s="2" customFormat="1" ht="14.25" customHeight="1">
      <c r="B429" s="712"/>
      <c r="C429" s="712"/>
      <c r="D429" s="712"/>
      <c r="E429" s="712"/>
      <c r="F429" s="712"/>
      <c r="G429" s="712"/>
      <c r="H429" s="712"/>
      <c r="I429" s="712"/>
      <c r="J429" s="712"/>
      <c r="K429" s="712"/>
      <c r="L429" s="712"/>
      <c r="M429" s="712"/>
      <c r="N429" s="712"/>
      <c r="O429" s="712"/>
      <c r="P429" s="712"/>
      <c r="Q429" s="712"/>
      <c r="R429" s="712"/>
      <c r="S429" s="712"/>
      <c r="T429" s="712"/>
      <c r="U429" s="712"/>
      <c r="V429" s="712"/>
      <c r="W429" s="712"/>
      <c r="X429" s="712"/>
      <c r="Y429" s="712"/>
      <c r="Z429" s="712"/>
      <c r="AA429" s="712"/>
      <c r="AB429" s="712"/>
      <c r="AC429" s="712"/>
      <c r="AD429" s="712"/>
      <c r="AE429" s="712"/>
      <c r="AF429" s="712"/>
      <c r="AG429" s="712"/>
      <c r="AH429" s="712"/>
      <c r="AI429" s="1"/>
    </row>
    <row r="430" spans="2:35" s="2" customFormat="1" ht="14.25" customHeight="1">
      <c r="B430" s="710"/>
      <c r="C430" s="710"/>
      <c r="D430" s="710"/>
      <c r="E430" s="710"/>
      <c r="F430" s="710"/>
      <c r="G430" s="710"/>
      <c r="H430" s="710"/>
      <c r="I430" s="710"/>
      <c r="J430" s="710"/>
      <c r="K430" s="710"/>
      <c r="L430" s="710"/>
      <c r="M430" s="710"/>
      <c r="N430" s="710"/>
      <c r="O430" s="710"/>
      <c r="P430" s="710"/>
      <c r="Q430" s="710"/>
      <c r="R430" s="710"/>
      <c r="S430" s="710"/>
      <c r="T430" s="710"/>
      <c r="U430" s="710"/>
      <c r="V430" s="710"/>
      <c r="W430" s="710"/>
      <c r="X430" s="710"/>
      <c r="Y430" s="710"/>
      <c r="Z430" s="710"/>
      <c r="AA430" s="710"/>
      <c r="AB430" s="710"/>
      <c r="AC430" s="710"/>
      <c r="AD430" s="710"/>
      <c r="AE430" s="710"/>
      <c r="AF430" s="710"/>
      <c r="AG430" s="710"/>
      <c r="AH430" s="710"/>
      <c r="AI430" s="1"/>
    </row>
    <row r="431" spans="2:35" s="2" customFormat="1" ht="14.25" customHeight="1"/>
    <row r="432" spans="2:35" s="2" customFormat="1" ht="14.25" customHeight="1">
      <c r="B432" s="710"/>
      <c r="C432" s="710"/>
      <c r="D432" s="710"/>
      <c r="E432" s="710"/>
      <c r="F432" s="710"/>
      <c r="G432" s="710"/>
      <c r="H432" s="710"/>
      <c r="I432" s="710"/>
      <c r="J432" s="710"/>
      <c r="K432" s="710"/>
      <c r="L432" s="710"/>
      <c r="M432" s="710"/>
      <c r="N432" s="710"/>
      <c r="O432" s="710"/>
      <c r="P432" s="710"/>
      <c r="Q432" s="710"/>
      <c r="R432" s="710"/>
      <c r="S432" s="710"/>
      <c r="T432" s="710"/>
      <c r="U432" s="710"/>
      <c r="V432" s="710"/>
      <c r="W432" s="710"/>
      <c r="X432" s="710"/>
      <c r="Y432" s="710"/>
      <c r="Z432" s="710"/>
      <c r="AA432" s="710"/>
      <c r="AB432" s="710"/>
      <c r="AC432" s="710"/>
      <c r="AD432" s="710"/>
      <c r="AE432" s="710"/>
      <c r="AF432" s="710"/>
      <c r="AG432" s="710"/>
      <c r="AH432" s="710"/>
      <c r="AI432" s="1"/>
    </row>
    <row r="433" spans="2:55" s="2" customFormat="1" ht="14.25" customHeight="1">
      <c r="B433" s="710"/>
      <c r="C433" s="710"/>
      <c r="D433" s="710"/>
      <c r="E433" s="710"/>
      <c r="F433" s="710"/>
      <c r="G433" s="710"/>
      <c r="H433" s="710"/>
      <c r="I433" s="710"/>
      <c r="J433" s="710"/>
      <c r="K433" s="710"/>
      <c r="L433" s="710"/>
      <c r="M433" s="710"/>
      <c r="N433" s="710"/>
      <c r="O433" s="710"/>
      <c r="P433" s="710"/>
      <c r="Q433" s="710"/>
      <c r="R433" s="710"/>
      <c r="S433" s="710"/>
      <c r="T433" s="710"/>
      <c r="U433" s="710"/>
      <c r="V433" s="710"/>
      <c r="W433" s="710"/>
      <c r="X433" s="710"/>
      <c r="Y433" s="710"/>
      <c r="Z433" s="710"/>
      <c r="AA433" s="710"/>
      <c r="AB433" s="710"/>
      <c r="AC433" s="710"/>
      <c r="AD433" s="710"/>
      <c r="AE433" s="710"/>
      <c r="AF433" s="710"/>
      <c r="AG433" s="710"/>
      <c r="AH433" s="710"/>
      <c r="AI433" s="1"/>
    </row>
    <row r="434" spans="2:55" s="2" customFormat="1" ht="14.25" customHeight="1">
      <c r="B434" s="1"/>
      <c r="G434" s="722"/>
      <c r="H434" s="722"/>
      <c r="I434" s="722"/>
      <c r="J434" s="742"/>
      <c r="K434" s="742"/>
      <c r="L434" s="742"/>
      <c r="M434" s="742"/>
      <c r="N434" s="742"/>
      <c r="O434" s="742"/>
      <c r="P434" s="742"/>
      <c r="Q434" s="742"/>
      <c r="R434" s="742"/>
      <c r="S434" s="742"/>
      <c r="T434" s="742"/>
      <c r="U434" s="742"/>
      <c r="V434" s="742"/>
      <c r="W434" s="742"/>
      <c r="X434" s="742"/>
      <c r="Y434" s="742"/>
      <c r="Z434" s="742"/>
      <c r="AA434" s="742"/>
      <c r="AB434" s="742"/>
      <c r="AC434" s="742"/>
      <c r="AD434" s="742"/>
      <c r="AE434" s="742"/>
      <c r="AF434" s="742"/>
      <c r="AG434" s="742"/>
      <c r="AH434" s="742"/>
      <c r="AI434" s="34"/>
    </row>
    <row r="435" spans="2:55" ht="14.25" customHeight="1">
      <c r="B435" s="1"/>
      <c r="G435" s="743"/>
      <c r="H435" s="743"/>
      <c r="I435" s="743"/>
      <c r="J435" s="743"/>
    </row>
    <row r="436" spans="2:55" ht="14.25" customHeight="1">
      <c r="B436" s="710"/>
      <c r="C436" s="710"/>
      <c r="D436" s="710"/>
      <c r="E436" s="710"/>
      <c r="F436" s="710"/>
      <c r="G436" s="710"/>
      <c r="H436" s="710"/>
      <c r="I436" s="710"/>
      <c r="J436" s="710"/>
      <c r="K436" s="710"/>
      <c r="L436" s="710"/>
      <c r="M436" s="710"/>
      <c r="N436" s="710"/>
      <c r="O436" s="710"/>
      <c r="P436" s="710"/>
      <c r="Q436" s="710"/>
      <c r="R436" s="710"/>
      <c r="S436" s="710"/>
      <c r="T436" s="710"/>
      <c r="U436" s="710"/>
      <c r="V436" s="710"/>
      <c r="W436" s="710"/>
      <c r="X436" s="710"/>
      <c r="Y436" s="710"/>
      <c r="Z436" s="710"/>
      <c r="AA436" s="710"/>
      <c r="AB436" s="710"/>
      <c r="AC436" s="710"/>
      <c r="AD436" s="710"/>
      <c r="AE436" s="710"/>
      <c r="AF436" s="710"/>
      <c r="AG436" s="710"/>
      <c r="AH436" s="710"/>
      <c r="AI436" s="1"/>
    </row>
    <row r="437" spans="2:55" ht="14.25" customHeight="1">
      <c r="B437" s="710"/>
      <c r="C437" s="710"/>
      <c r="D437" s="710"/>
      <c r="E437" s="710"/>
      <c r="F437" s="710"/>
      <c r="G437" s="710"/>
      <c r="H437" s="710"/>
      <c r="I437" s="710"/>
      <c r="J437" s="710"/>
      <c r="K437" s="710"/>
      <c r="L437" s="710"/>
      <c r="M437" s="710"/>
      <c r="N437" s="710"/>
      <c r="O437" s="710"/>
      <c r="P437" s="710"/>
      <c r="Q437" s="710"/>
      <c r="R437" s="710"/>
      <c r="S437" s="710"/>
      <c r="T437" s="710"/>
      <c r="U437" s="710"/>
      <c r="V437" s="710"/>
      <c r="W437" s="710"/>
      <c r="X437" s="710"/>
      <c r="Y437" s="710"/>
      <c r="Z437" s="710"/>
      <c r="AA437" s="710"/>
      <c r="AB437" s="710"/>
      <c r="AC437" s="710"/>
      <c r="AD437" s="710"/>
      <c r="AE437" s="710"/>
      <c r="AF437" s="710"/>
      <c r="AG437" s="710"/>
      <c r="AH437" s="710"/>
      <c r="AI437" s="1"/>
    </row>
    <row r="438" spans="2:55" ht="14.25" customHeight="1">
      <c r="D438" s="739"/>
      <c r="E438" s="739"/>
      <c r="F438" s="739"/>
      <c r="G438" s="739"/>
      <c r="H438" s="739"/>
      <c r="I438" s="739"/>
      <c r="J438" s="739"/>
      <c r="K438" s="739"/>
      <c r="L438" s="739"/>
      <c r="M438" s="739"/>
      <c r="N438" s="739"/>
      <c r="O438" s="739"/>
      <c r="P438" s="739"/>
      <c r="Q438" s="739"/>
      <c r="R438" s="739"/>
      <c r="S438" s="739"/>
      <c r="T438" s="739"/>
      <c r="U438" s="739"/>
      <c r="V438" s="739"/>
      <c r="W438" s="739"/>
      <c r="X438" s="739"/>
      <c r="Y438" s="739"/>
      <c r="Z438" s="739"/>
      <c r="AA438" s="739"/>
      <c r="AB438" s="739"/>
      <c r="AC438" s="739"/>
      <c r="AD438" s="739"/>
      <c r="AE438" s="739"/>
      <c r="AF438" s="739"/>
      <c r="AG438" s="739"/>
      <c r="AH438" s="739"/>
    </row>
    <row r="439" spans="2:55" ht="14.25" customHeight="1"/>
    <row r="440" spans="2:55" ht="14.25" customHeight="1">
      <c r="B440" s="710"/>
      <c r="C440" s="710"/>
      <c r="D440" s="710"/>
      <c r="E440" s="710"/>
      <c r="F440" s="710"/>
      <c r="G440" s="710"/>
      <c r="H440" s="710"/>
      <c r="I440" s="710"/>
      <c r="J440" s="710"/>
      <c r="K440" s="710"/>
      <c r="L440" s="710"/>
      <c r="M440" s="710"/>
      <c r="N440" s="710"/>
      <c r="O440" s="710"/>
      <c r="P440" s="710"/>
      <c r="Q440" s="710"/>
      <c r="R440" s="710"/>
      <c r="S440" s="710"/>
      <c r="T440" s="710"/>
      <c r="U440" s="710"/>
      <c r="V440" s="710"/>
      <c r="W440" s="710"/>
      <c r="X440" s="710"/>
      <c r="Y440" s="710"/>
      <c r="Z440" s="710"/>
      <c r="AA440" s="710"/>
      <c r="AB440" s="710"/>
      <c r="AC440" s="710"/>
      <c r="AD440" s="710"/>
      <c r="AE440" s="710"/>
      <c r="AF440" s="710"/>
      <c r="AG440" s="710"/>
      <c r="AH440" s="710"/>
      <c r="AI440" s="1"/>
    </row>
    <row r="441" spans="2:55" ht="14.25" customHeight="1">
      <c r="T441" s="1"/>
      <c r="U441" s="14"/>
      <c r="V441" s="14"/>
      <c r="W441" s="712"/>
      <c r="X441" s="712"/>
      <c r="Y441" s="14"/>
      <c r="Z441" s="14"/>
      <c r="AA441" s="14"/>
      <c r="AB441" s="712"/>
      <c r="AC441" s="712"/>
      <c r="AE441" s="5"/>
      <c r="AF441" s="5"/>
      <c r="AG441" s="5"/>
      <c r="AH441" s="5"/>
      <c r="AI441" s="5"/>
    </row>
    <row r="442" spans="2:55" ht="14.25" customHeight="1"/>
    <row r="443" spans="2:55" ht="14.25" customHeight="1"/>
    <row r="444" spans="2:55" ht="14.25" customHeight="1">
      <c r="F444" s="712"/>
      <c r="G444" s="712"/>
      <c r="H444" s="712"/>
      <c r="I444" s="712"/>
      <c r="J444" s="712"/>
      <c r="K444" s="712"/>
      <c r="L444" s="712"/>
      <c r="M444" s="712"/>
      <c r="N444" s="712"/>
      <c r="O444" s="712"/>
      <c r="P444" s="712"/>
      <c r="Q444" s="712"/>
    </row>
    <row r="445" spans="2:55" ht="14.25" customHeight="1">
      <c r="C445" s="104"/>
    </row>
    <row r="446" spans="2:55" ht="14.25" customHeight="1">
      <c r="C446" s="712"/>
      <c r="D446" s="712"/>
      <c r="E446" s="712"/>
      <c r="F446" s="712"/>
      <c r="G446" s="712"/>
      <c r="H446" s="712"/>
      <c r="I446" s="712"/>
      <c r="J446" s="712"/>
      <c r="K446" s="712"/>
      <c r="L446" s="712"/>
      <c r="M446" s="712"/>
      <c r="N446" s="712"/>
      <c r="O446" s="104"/>
    </row>
    <row r="447" spans="2:55" ht="14.25" customHeight="1">
      <c r="C447" s="104"/>
    </row>
    <row r="448" spans="2:55" customFormat="1" ht="14.25" customHeight="1">
      <c r="B448" s="2"/>
      <c r="C448" s="2"/>
      <c r="D448" s="2"/>
      <c r="E448" s="2"/>
      <c r="F448" s="2"/>
      <c r="G448" s="2"/>
      <c r="H448" s="2"/>
      <c r="I448" s="2"/>
      <c r="J448" s="2"/>
      <c r="K448" s="2"/>
      <c r="L448" s="2"/>
      <c r="M448" s="2"/>
      <c r="N448" s="2"/>
      <c r="O448" s="2"/>
      <c r="P448" s="2"/>
      <c r="Q448" s="2"/>
      <c r="R448" s="2"/>
      <c r="S448" s="2"/>
      <c r="T448" s="2"/>
      <c r="U448" s="2"/>
      <c r="V448" s="2"/>
      <c r="W448" s="2"/>
      <c r="X448" s="2"/>
      <c r="Y448" s="2"/>
      <c r="Z448" s="2"/>
      <c r="AA448" s="2"/>
      <c r="AB448" s="2"/>
      <c r="AC448" s="2"/>
      <c r="AD448" s="2"/>
      <c r="AE448" s="2"/>
      <c r="AF448" s="2"/>
      <c r="AG448" s="2"/>
      <c r="AH448" s="2"/>
      <c r="AI448" s="2"/>
      <c r="AJ448" s="24"/>
      <c r="AK448" s="24"/>
      <c r="AL448" s="24"/>
      <c r="AM448" s="24"/>
      <c r="AN448" s="24"/>
      <c r="AO448" s="24"/>
      <c r="AP448" s="24"/>
      <c r="AQ448" s="24"/>
      <c r="AR448" s="24"/>
      <c r="AS448" s="24"/>
      <c r="AT448" s="24"/>
      <c r="AU448" s="24"/>
      <c r="AV448" s="24"/>
      <c r="AW448" s="24"/>
      <c r="AX448" s="24"/>
      <c r="AY448" s="24"/>
      <c r="AZ448" s="24"/>
      <c r="BA448" s="24"/>
      <c r="BB448" s="24"/>
      <c r="BC448" s="24"/>
    </row>
    <row r="449" spans="2:55" customFormat="1" ht="14.25" customHeight="1">
      <c r="B449" s="2"/>
      <c r="C449" s="2"/>
      <c r="D449" s="2"/>
      <c r="E449" s="2"/>
      <c r="F449" s="2"/>
      <c r="G449" s="2"/>
      <c r="H449" s="2"/>
      <c r="I449" s="2"/>
      <c r="J449" s="2"/>
      <c r="K449" s="2"/>
      <c r="L449" s="2"/>
      <c r="M449" s="2"/>
      <c r="N449" s="2"/>
      <c r="O449" s="2"/>
      <c r="P449" s="2"/>
      <c r="Q449" s="2"/>
      <c r="R449" s="2"/>
      <c r="S449" s="2"/>
      <c r="T449" s="2"/>
      <c r="U449" s="2"/>
      <c r="V449" s="2"/>
      <c r="W449" s="2"/>
      <c r="X449" s="2"/>
      <c r="Y449" s="2"/>
      <c r="Z449" s="2"/>
      <c r="AA449" s="2"/>
      <c r="AB449" s="2"/>
      <c r="AC449" s="2"/>
      <c r="AD449" s="2"/>
      <c r="AE449" s="2"/>
      <c r="AF449" s="2"/>
      <c r="AG449" s="2"/>
      <c r="AH449" s="2"/>
      <c r="AI449" s="2"/>
      <c r="AJ449" s="24"/>
      <c r="AK449" s="24"/>
      <c r="AL449" s="24"/>
      <c r="AM449" s="24"/>
      <c r="AN449" s="24"/>
      <c r="AO449" s="24"/>
      <c r="AP449" s="24"/>
      <c r="AQ449" s="24"/>
      <c r="AR449" s="24"/>
      <c r="AS449" s="24"/>
      <c r="AT449" s="24"/>
      <c r="AU449" s="24"/>
      <c r="AV449" s="24"/>
      <c r="AW449" s="24"/>
      <c r="AX449" s="24"/>
      <c r="AY449" s="24"/>
      <c r="AZ449" s="24"/>
      <c r="BA449" s="24"/>
      <c r="BB449" s="24"/>
      <c r="BC449" s="24"/>
    </row>
    <row r="450" spans="2:55" ht="14.25" customHeight="1">
      <c r="AM450" s="713"/>
      <c r="AN450" s="713"/>
      <c r="AO450" s="713"/>
      <c r="AP450" s="713"/>
      <c r="AQ450" s="713"/>
      <c r="AR450" s="713"/>
      <c r="AS450" s="713"/>
      <c r="AT450" s="713"/>
      <c r="AU450" s="713"/>
      <c r="AV450" s="713"/>
      <c r="AW450" s="713"/>
      <c r="AX450" s="713"/>
      <c r="AY450" s="713"/>
    </row>
    <row r="451" spans="2:55" s="2" customFormat="1" ht="14.25" customHeight="1">
      <c r="AM451" s="713"/>
      <c r="AN451" s="713"/>
      <c r="AO451" s="713"/>
      <c r="AP451" s="713"/>
      <c r="AQ451" s="713"/>
      <c r="AR451" s="713"/>
      <c r="AS451" s="713"/>
      <c r="AT451" s="713"/>
      <c r="AU451" s="713"/>
      <c r="AV451" s="713"/>
      <c r="AW451" s="713"/>
      <c r="AX451" s="713"/>
      <c r="AY451" s="713"/>
    </row>
    <row r="452" spans="2:55" s="2" customFormat="1" ht="14.25" customHeight="1"/>
    <row r="453" spans="2:55" s="2" customFormat="1" ht="14.25" customHeight="1"/>
    <row r="454" spans="2:55" s="2" customFormat="1" ht="14.25" customHeight="1">
      <c r="B454" s="710"/>
      <c r="C454" s="710"/>
      <c r="D454" s="710"/>
      <c r="E454" s="710"/>
      <c r="F454" s="710"/>
      <c r="G454" s="710"/>
      <c r="H454" s="710"/>
      <c r="I454" s="710"/>
      <c r="J454" s="710"/>
      <c r="K454" s="710"/>
      <c r="L454" s="710"/>
      <c r="M454" s="710"/>
      <c r="N454" s="710"/>
      <c r="O454" s="710"/>
      <c r="P454" s="710"/>
      <c r="Q454" s="710"/>
      <c r="R454" s="710"/>
      <c r="S454" s="710"/>
      <c r="T454" s="710"/>
      <c r="U454" s="710"/>
      <c r="V454" s="710"/>
      <c r="W454" s="710"/>
      <c r="X454" s="710"/>
      <c r="Y454" s="710"/>
      <c r="Z454" s="710"/>
      <c r="AA454" s="710"/>
      <c r="AB454" s="710"/>
      <c r="AC454" s="710"/>
      <c r="AD454" s="710"/>
      <c r="AE454" s="710"/>
      <c r="AF454" s="710"/>
      <c r="AG454" s="710"/>
      <c r="AH454" s="710"/>
      <c r="AI454" s="1"/>
    </row>
    <row r="455" spans="2:55" s="2" customFormat="1" ht="14.25" customHeight="1">
      <c r="B455" s="710"/>
      <c r="C455" s="710"/>
      <c r="D455" s="710"/>
      <c r="E455" s="710"/>
      <c r="F455" s="710"/>
      <c r="G455" s="710"/>
      <c r="H455" s="710"/>
      <c r="I455" s="710"/>
      <c r="J455" s="710"/>
      <c r="K455" s="710"/>
      <c r="L455" s="710"/>
      <c r="M455" s="710"/>
      <c r="N455" s="710"/>
      <c r="O455" s="710"/>
      <c r="P455" s="710"/>
      <c r="Q455" s="710"/>
      <c r="R455" s="710"/>
      <c r="S455" s="710"/>
      <c r="T455" s="710"/>
      <c r="U455" s="710"/>
      <c r="V455" s="710"/>
      <c r="W455" s="710"/>
      <c r="X455" s="710"/>
      <c r="Y455" s="710"/>
      <c r="Z455" s="710"/>
      <c r="AA455" s="710"/>
      <c r="AB455" s="710"/>
      <c r="AC455" s="710"/>
      <c r="AD455" s="710"/>
      <c r="AE455" s="710"/>
      <c r="AF455" s="710"/>
      <c r="AG455" s="710"/>
      <c r="AH455" s="710"/>
      <c r="AI455" s="1"/>
    </row>
    <row r="456" spans="2:55" s="2" customFormat="1" ht="14.25" customHeight="1">
      <c r="B456" s="710"/>
      <c r="C456" s="710"/>
      <c r="D456" s="710"/>
      <c r="E456" s="710"/>
      <c r="F456" s="710"/>
      <c r="G456" s="710"/>
      <c r="H456" s="710"/>
      <c r="I456" s="710"/>
      <c r="J456" s="710"/>
      <c r="K456" s="710"/>
      <c r="L456" s="710"/>
      <c r="M456" s="710"/>
      <c r="N456" s="710"/>
      <c r="O456" s="710"/>
      <c r="P456" s="710"/>
      <c r="Q456" s="710"/>
      <c r="R456" s="710"/>
      <c r="S456" s="710"/>
      <c r="T456" s="710"/>
      <c r="U456" s="710"/>
      <c r="V456" s="710"/>
      <c r="W456" s="710"/>
      <c r="X456" s="710"/>
      <c r="Y456" s="710"/>
      <c r="Z456" s="710"/>
      <c r="AA456" s="710"/>
      <c r="AB456" s="710"/>
      <c r="AC456" s="710"/>
      <c r="AD456" s="710"/>
      <c r="AE456" s="710"/>
      <c r="AF456" s="710"/>
      <c r="AG456" s="710"/>
      <c r="AH456" s="710"/>
      <c r="AI456" s="1"/>
    </row>
    <row r="457" spans="2:55" s="2" customFormat="1" ht="14.25" customHeight="1"/>
    <row r="458" spans="2:55" s="2" customFormat="1" ht="14.25" customHeight="1">
      <c r="B458" s="710"/>
      <c r="C458" s="710"/>
      <c r="D458" s="710"/>
      <c r="E458" s="710"/>
      <c r="F458" s="710"/>
      <c r="G458" s="710"/>
      <c r="H458" s="710"/>
      <c r="I458" s="710"/>
      <c r="J458" s="710"/>
      <c r="K458" s="710"/>
      <c r="L458" s="710"/>
      <c r="M458" s="710"/>
      <c r="N458" s="710"/>
      <c r="O458" s="710"/>
      <c r="P458" s="710"/>
      <c r="Q458" s="710"/>
      <c r="R458" s="710"/>
      <c r="S458" s="710"/>
      <c r="T458" s="710"/>
      <c r="U458" s="710"/>
      <c r="V458" s="710"/>
      <c r="W458" s="710"/>
      <c r="X458" s="710"/>
      <c r="Y458" s="710"/>
      <c r="Z458" s="710"/>
      <c r="AA458" s="710"/>
      <c r="AB458" s="710"/>
      <c r="AC458" s="710"/>
      <c r="AD458" s="710"/>
      <c r="AE458" s="710"/>
      <c r="AF458" s="710"/>
      <c r="AG458" s="710"/>
      <c r="AH458" s="710"/>
      <c r="AI458" s="1"/>
    </row>
    <row r="459" spans="2:55" s="2" customFormat="1" ht="14.25" customHeight="1">
      <c r="B459" s="1"/>
      <c r="C459" s="1"/>
      <c r="D459" s="1"/>
      <c r="E459" s="1"/>
      <c r="F459" s="1"/>
      <c r="G459" s="1"/>
      <c r="H459" s="1"/>
      <c r="I459" s="1"/>
      <c r="J459" s="1"/>
      <c r="K459" s="1"/>
      <c r="L459" s="1"/>
      <c r="M459" s="1"/>
      <c r="N459" s="1"/>
      <c r="O459" s="1"/>
      <c r="P459" s="1"/>
      <c r="Q459" s="1"/>
      <c r="R459" s="1"/>
      <c r="S459" s="1"/>
      <c r="T459" s="1"/>
      <c r="U459" s="1"/>
      <c r="V459" s="712"/>
      <c r="W459" s="712"/>
      <c r="X459" s="712"/>
      <c r="Y459" s="712"/>
      <c r="Z459" s="712"/>
      <c r="AA459" s="712"/>
      <c r="AB459" s="712"/>
      <c r="AC459" s="712"/>
      <c r="AD459" s="712"/>
      <c r="AE459" s="712"/>
      <c r="AF459" s="712"/>
      <c r="AG459" s="712"/>
      <c r="AH459" s="1"/>
      <c r="AI459" s="1"/>
    </row>
    <row r="460" spans="2:55" s="2" customFormat="1" ht="14.25" customHeight="1">
      <c r="B460" s="1"/>
      <c r="C460" s="739"/>
      <c r="D460" s="739"/>
      <c r="E460" s="739"/>
      <c r="F460" s="739"/>
      <c r="G460" s="739"/>
      <c r="H460" s="739"/>
      <c r="I460" s="739"/>
      <c r="J460" s="739"/>
      <c r="K460" s="739"/>
      <c r="L460" s="739"/>
      <c r="M460" s="739"/>
      <c r="N460" s="739"/>
      <c r="O460" s="739"/>
      <c r="P460" s="739"/>
      <c r="Q460" s="739"/>
      <c r="R460" s="739"/>
      <c r="S460" s="739"/>
      <c r="T460" s="739"/>
      <c r="U460" s="739"/>
      <c r="V460" s="739"/>
      <c r="W460" s="739"/>
      <c r="X460" s="739"/>
      <c r="Y460" s="739"/>
      <c r="Z460" s="739"/>
      <c r="AA460" s="739"/>
      <c r="AB460" s="739"/>
      <c r="AC460" s="739"/>
      <c r="AD460" s="739"/>
      <c r="AE460" s="739"/>
      <c r="AF460" s="739"/>
      <c r="AG460" s="739"/>
      <c r="AH460" s="1"/>
      <c r="AI460" s="1"/>
    </row>
    <row r="461" spans="2:55" s="2" customFormat="1" ht="14.25" customHeight="1">
      <c r="AA461" s="712"/>
      <c r="AB461" s="712"/>
      <c r="AC461" s="712"/>
      <c r="AD461" s="712"/>
      <c r="AE461" s="712"/>
      <c r="AF461" s="712"/>
      <c r="AG461" s="712"/>
      <c r="AH461" s="712"/>
      <c r="AI461" s="1"/>
    </row>
    <row r="462" spans="2:55" s="2" customFormat="1" ht="14.25" customHeight="1">
      <c r="B462" s="710"/>
      <c r="C462" s="710"/>
      <c r="D462" s="710"/>
      <c r="E462" s="710"/>
      <c r="F462" s="710"/>
      <c r="G462" s="710"/>
      <c r="H462" s="710"/>
      <c r="I462" s="710"/>
      <c r="J462" s="710"/>
      <c r="K462" s="710"/>
      <c r="L462" s="710"/>
      <c r="M462" s="710"/>
      <c r="N462" s="710"/>
      <c r="O462" s="710"/>
      <c r="P462" s="710"/>
      <c r="Q462" s="710"/>
      <c r="R462" s="710"/>
      <c r="S462" s="710"/>
      <c r="T462" s="710"/>
      <c r="U462" s="710"/>
      <c r="V462" s="710"/>
      <c r="W462" s="710"/>
      <c r="X462" s="710"/>
      <c r="Y462" s="710"/>
      <c r="Z462" s="710"/>
      <c r="AA462" s="710"/>
      <c r="AB462" s="710"/>
      <c r="AC462" s="710"/>
      <c r="AD462" s="710"/>
      <c r="AE462" s="710"/>
      <c r="AF462" s="710"/>
      <c r="AG462" s="710"/>
      <c r="AH462" s="710"/>
      <c r="AI462" s="1"/>
    </row>
    <row r="463" spans="2:55" s="2" customFormat="1" ht="14.25" customHeight="1"/>
    <row r="464" spans="2:55" s="2" customFormat="1" ht="14.25" customHeight="1">
      <c r="N464" s="712"/>
      <c r="O464" s="712"/>
      <c r="P464" s="712"/>
      <c r="Q464" s="712"/>
      <c r="R464" s="712"/>
      <c r="S464" s="712"/>
      <c r="T464" s="712"/>
      <c r="U464" s="712"/>
      <c r="V464" s="712"/>
      <c r="W464" s="712"/>
      <c r="X464" s="712"/>
      <c r="Y464" s="712"/>
      <c r="Z464" s="712"/>
      <c r="AA464" s="712"/>
      <c r="AI464" s="1"/>
    </row>
    <row r="465" spans="2:35" s="2" customFormat="1" ht="14.25" customHeight="1">
      <c r="B465" s="716"/>
      <c r="C465" s="716"/>
      <c r="D465" s="716"/>
      <c r="E465" s="716"/>
      <c r="F465" s="716"/>
      <c r="G465" s="716"/>
      <c r="H465" s="716"/>
      <c r="I465" s="716"/>
      <c r="J465" s="716"/>
      <c r="K465" s="716"/>
      <c r="L465" s="716"/>
      <c r="M465" s="716"/>
      <c r="N465" s="716"/>
      <c r="O465" s="716"/>
      <c r="P465" s="716"/>
      <c r="Q465" s="716"/>
      <c r="R465" s="716"/>
      <c r="S465" s="716"/>
      <c r="T465" s="716"/>
      <c r="U465" s="716"/>
      <c r="V465" s="716"/>
      <c r="W465" s="716"/>
      <c r="X465" s="716"/>
      <c r="Y465" s="716"/>
      <c r="Z465" s="716"/>
      <c r="AA465" s="716"/>
      <c r="AB465" s="716"/>
      <c r="AC465" s="716"/>
      <c r="AD465" s="716"/>
      <c r="AE465" s="716"/>
      <c r="AF465" s="716"/>
      <c r="AG465" s="716"/>
      <c r="AH465" s="716"/>
    </row>
    <row r="466" spans="2:35" s="2" customFormat="1" ht="14.25" customHeight="1">
      <c r="B466" s="5"/>
      <c r="C466" s="5"/>
      <c r="D466" s="5"/>
      <c r="E466" s="5"/>
      <c r="F466" s="5"/>
      <c r="G466" s="5"/>
      <c r="H466" s="5"/>
      <c r="I466" s="5"/>
      <c r="J466" s="5"/>
      <c r="K466" s="5"/>
      <c r="L466" s="5"/>
      <c r="X466" s="712"/>
      <c r="Y466" s="712"/>
      <c r="Z466" s="712"/>
      <c r="AA466" s="712"/>
      <c r="AC466" s="712"/>
      <c r="AD466" s="712"/>
      <c r="AF466" s="712"/>
      <c r="AG466" s="712"/>
    </row>
    <row r="467" spans="2:35" s="2" customFormat="1" ht="14.25" customHeight="1"/>
    <row r="468" spans="2:35" s="2" customFormat="1" ht="14.25" customHeight="1">
      <c r="B468" s="715"/>
      <c r="C468" s="715"/>
      <c r="D468" s="715"/>
      <c r="E468" s="715"/>
      <c r="F468" s="710"/>
      <c r="G468" s="710"/>
      <c r="H468" s="710"/>
      <c r="I468" s="710"/>
      <c r="J468" s="710"/>
      <c r="K468" s="710"/>
      <c r="L468" s="710"/>
      <c r="M468" s="710"/>
      <c r="N468" s="710"/>
      <c r="O468" s="710"/>
      <c r="P468" s="710"/>
      <c r="Q468" s="710"/>
      <c r="R468" s="710"/>
      <c r="S468" s="710"/>
      <c r="T468" s="710"/>
      <c r="U468" s="710"/>
    </row>
    <row r="469" spans="2:35" s="2" customFormat="1" ht="14.25" customHeight="1">
      <c r="B469" s="715"/>
      <c r="C469" s="715"/>
      <c r="D469" s="715"/>
      <c r="E469" s="715"/>
      <c r="F469" s="730"/>
      <c r="G469" s="730"/>
      <c r="H469" s="730"/>
      <c r="I469" s="731"/>
      <c r="J469" s="731"/>
      <c r="K469" s="731"/>
      <c r="L469" s="731"/>
      <c r="M469" s="731"/>
      <c r="N469" s="731"/>
      <c r="O469" s="731"/>
      <c r="P469" s="731"/>
      <c r="Q469" s="731"/>
      <c r="R469" s="731"/>
      <c r="S469" s="731"/>
      <c r="T469" s="731"/>
      <c r="U469" s="731"/>
      <c r="V469" s="731"/>
      <c r="W469" s="731"/>
      <c r="X469" s="731"/>
      <c r="Y469" s="731"/>
      <c r="Z469" s="731"/>
      <c r="AA469" s="731"/>
      <c r="AB469" s="731"/>
      <c r="AC469" s="731"/>
      <c r="AD469" s="731"/>
      <c r="AE469" s="731"/>
      <c r="AF469" s="731"/>
      <c r="AG469" s="731"/>
    </row>
    <row r="470" spans="2:35" s="2" customFormat="1" ht="14.25" customHeight="1">
      <c r="B470" s="715"/>
      <c r="C470" s="715"/>
      <c r="D470" s="715"/>
      <c r="E470" s="715"/>
      <c r="F470" s="731"/>
      <c r="G470" s="731"/>
      <c r="H470" s="731"/>
      <c r="I470" s="731"/>
      <c r="J470" s="731"/>
      <c r="K470" s="731"/>
      <c r="L470" s="731"/>
      <c r="M470" s="731"/>
      <c r="N470" s="731"/>
      <c r="O470" s="731"/>
    </row>
    <row r="471" spans="2:35" s="2" customFormat="1" ht="14.25" customHeight="1">
      <c r="B471" s="25"/>
      <c r="C471" s="25"/>
      <c r="D471" s="25"/>
      <c r="E471" s="25"/>
    </row>
    <row r="472" spans="2:35" s="2" customFormat="1" ht="14.25" customHeight="1">
      <c r="B472" s="24"/>
      <c r="C472" s="24"/>
      <c r="D472" s="24"/>
      <c r="E472" s="24"/>
    </row>
    <row r="473" spans="2:35" s="2" customFormat="1" ht="14.25" customHeight="1">
      <c r="B473" s="715"/>
      <c r="C473" s="715"/>
      <c r="D473" s="715"/>
      <c r="E473" s="715"/>
      <c r="F473" s="731"/>
      <c r="G473" s="731"/>
      <c r="H473" s="731"/>
      <c r="I473" s="731"/>
      <c r="J473" s="731"/>
      <c r="K473" s="731"/>
      <c r="L473" s="731"/>
      <c r="M473" s="731"/>
      <c r="N473" s="731"/>
      <c r="O473" s="731"/>
      <c r="P473" s="731"/>
      <c r="Q473" s="731"/>
      <c r="R473" s="731"/>
      <c r="S473" s="731"/>
      <c r="T473" s="731"/>
      <c r="U473" s="731"/>
      <c r="V473" s="731"/>
      <c r="W473" s="731"/>
      <c r="X473" s="731"/>
      <c r="Y473" s="731"/>
      <c r="Z473" s="731"/>
      <c r="AA473" s="731"/>
      <c r="AB473" s="731"/>
      <c r="AC473" s="731"/>
      <c r="AD473" s="731"/>
      <c r="AE473" s="731"/>
      <c r="AF473" s="731"/>
      <c r="AG473" s="731"/>
    </row>
    <row r="474" spans="2:35" s="2" customFormat="1" ht="14.25" customHeight="1">
      <c r="B474" s="715"/>
      <c r="C474" s="715"/>
      <c r="D474" s="715"/>
      <c r="E474" s="715"/>
      <c r="F474" s="727"/>
      <c r="G474" s="727"/>
      <c r="H474" s="727"/>
      <c r="I474" s="727"/>
      <c r="J474" s="727"/>
      <c r="K474" s="727"/>
      <c r="L474" s="727"/>
      <c r="M474" s="727"/>
      <c r="N474" s="727"/>
      <c r="O474" s="727"/>
      <c r="P474" s="84"/>
    </row>
    <row r="475" spans="2:35" s="2" customFormat="1" ht="14.25" customHeight="1">
      <c r="B475" s="35"/>
      <c r="C475" s="24"/>
      <c r="D475" s="24"/>
      <c r="E475" s="24"/>
      <c r="F475" s="24"/>
      <c r="G475" s="24"/>
      <c r="H475" s="24"/>
      <c r="I475" s="24"/>
      <c r="J475" s="24"/>
      <c r="K475" s="24"/>
      <c r="L475" s="24"/>
      <c r="M475" s="24"/>
      <c r="N475" s="24"/>
      <c r="O475" s="24"/>
      <c r="P475" s="24"/>
      <c r="Q475" s="24"/>
      <c r="R475" s="24"/>
      <c r="S475" s="24"/>
      <c r="T475" s="24"/>
      <c r="U475" s="24"/>
      <c r="V475" s="24"/>
      <c r="W475" s="24"/>
      <c r="X475" s="24"/>
      <c r="Y475" s="24"/>
      <c r="Z475" s="24"/>
      <c r="AA475" s="24"/>
      <c r="AB475" s="24"/>
      <c r="AC475" s="24"/>
      <c r="AD475" s="24"/>
      <c r="AE475" s="24"/>
      <c r="AF475" s="24"/>
      <c r="AG475" s="24"/>
      <c r="AH475" s="24"/>
      <c r="AI475" s="24"/>
    </row>
    <row r="476" spans="2:35" s="2" customFormat="1" ht="14.25" customHeight="1">
      <c r="B476" s="35"/>
      <c r="C476" s="24"/>
      <c r="D476" s="24"/>
      <c r="E476" s="24"/>
      <c r="F476" s="24"/>
      <c r="G476" s="24"/>
      <c r="H476" s="24"/>
      <c r="I476" s="24"/>
      <c r="J476" s="24"/>
      <c r="K476" s="24"/>
      <c r="L476" s="24"/>
      <c r="M476" s="24"/>
      <c r="N476" s="24"/>
      <c r="O476" s="24"/>
      <c r="P476" s="24"/>
      <c r="Q476" s="24"/>
      <c r="R476" s="24"/>
      <c r="S476" s="24"/>
      <c r="T476" s="24"/>
      <c r="U476" s="24"/>
      <c r="V476" s="24"/>
      <c r="W476" s="24"/>
      <c r="X476" s="24"/>
      <c r="Y476" s="24"/>
      <c r="Z476" s="24"/>
      <c r="AA476" s="24"/>
      <c r="AB476" s="24"/>
      <c r="AC476" s="24"/>
      <c r="AD476" s="24"/>
      <c r="AE476" s="24"/>
      <c r="AF476" s="24"/>
      <c r="AG476" s="24"/>
      <c r="AH476" s="24"/>
      <c r="AI476" s="24"/>
    </row>
    <row r="477" spans="2:35" s="2" customFormat="1" ht="14.25" customHeight="1">
      <c r="B477" s="712"/>
      <c r="C477" s="712"/>
      <c r="D477" s="712"/>
      <c r="E477" s="712"/>
      <c r="F477" s="712"/>
      <c r="G477" s="712"/>
      <c r="H477" s="712"/>
      <c r="I477" s="712"/>
      <c r="J477" s="712"/>
      <c r="K477" s="712"/>
      <c r="L477" s="712"/>
      <c r="M477" s="712"/>
      <c r="N477" s="712"/>
      <c r="O477" s="712"/>
      <c r="P477" s="712"/>
      <c r="Q477" s="712"/>
      <c r="R477" s="712"/>
      <c r="S477" s="712"/>
      <c r="T477" s="712"/>
      <c r="U477" s="712"/>
      <c r="V477" s="712"/>
      <c r="W477" s="712"/>
      <c r="X477" s="712"/>
      <c r="Y477" s="712"/>
      <c r="Z477" s="712"/>
      <c r="AA477" s="712"/>
      <c r="AB477" s="712"/>
      <c r="AC477" s="712"/>
      <c r="AD477" s="712"/>
      <c r="AE477" s="712"/>
      <c r="AF477" s="712"/>
      <c r="AG477" s="712"/>
      <c r="AH477" s="712"/>
      <c r="AI477" s="14"/>
    </row>
    <row r="478" spans="2:35" s="2" customFormat="1" ht="14.25" customHeight="1"/>
    <row r="479" spans="2:35" s="2" customFormat="1" ht="14.25" customHeight="1">
      <c r="B479" s="710"/>
      <c r="C479" s="710"/>
      <c r="D479" s="710"/>
      <c r="E479" s="710"/>
      <c r="F479" s="710"/>
      <c r="G479" s="710"/>
      <c r="H479" s="710"/>
      <c r="I479" s="710"/>
      <c r="J479" s="710"/>
      <c r="K479" s="710"/>
      <c r="L479" s="710"/>
      <c r="M479" s="710"/>
      <c r="N479" s="710"/>
      <c r="O479" s="710"/>
      <c r="P479" s="710"/>
      <c r="Q479" s="710"/>
      <c r="R479" s="710"/>
      <c r="S479" s="710"/>
      <c r="T479" s="710"/>
      <c r="U479" s="710"/>
      <c r="V479" s="710"/>
      <c r="W479" s="710"/>
      <c r="X479" s="710"/>
      <c r="Y479" s="710"/>
      <c r="Z479" s="710"/>
      <c r="AA479" s="710"/>
      <c r="AB479" s="710"/>
      <c r="AC479" s="710"/>
      <c r="AD479" s="710"/>
      <c r="AE479" s="710"/>
      <c r="AF479" s="710"/>
      <c r="AG479" s="710"/>
      <c r="AH479" s="710"/>
      <c r="AI479" s="1"/>
    </row>
    <row r="480" spans="2:35" s="2" customFormat="1" ht="14.25" customHeight="1">
      <c r="B480" s="1"/>
      <c r="C480" s="1"/>
      <c r="D480" s="1"/>
      <c r="E480" s="1"/>
      <c r="F480" s="1"/>
      <c r="G480" s="1"/>
      <c r="H480" s="1"/>
      <c r="I480" s="1"/>
      <c r="J480" s="741"/>
      <c r="K480" s="741"/>
      <c r="L480" s="741"/>
      <c r="M480" s="741"/>
      <c r="N480" s="741"/>
      <c r="O480" s="741"/>
      <c r="P480" s="741"/>
      <c r="Q480" s="741"/>
      <c r="R480" s="741"/>
      <c r="S480" s="741"/>
      <c r="T480" s="741"/>
      <c r="U480" s="741"/>
      <c r="V480" s="741"/>
      <c r="W480" s="710"/>
      <c r="X480" s="710"/>
      <c r="Y480" s="710"/>
      <c r="Z480" s="710"/>
      <c r="AA480" s="710"/>
      <c r="AB480" s="710"/>
      <c r="AC480" s="710"/>
      <c r="AD480" s="710"/>
      <c r="AE480" s="710"/>
      <c r="AF480" s="710"/>
      <c r="AG480" s="710"/>
      <c r="AH480" s="710"/>
      <c r="AI480" s="1"/>
    </row>
    <row r="481" spans="2:35" s="2" customFormat="1" ht="14.25" customHeight="1"/>
    <row r="482" spans="2:35" s="2" customFormat="1" ht="14.25" customHeight="1">
      <c r="B482" s="712"/>
      <c r="C482" s="712"/>
      <c r="D482" s="712"/>
      <c r="E482" s="712"/>
      <c r="F482" s="712"/>
      <c r="G482" s="712"/>
      <c r="H482" s="712"/>
      <c r="I482" s="712"/>
      <c r="J482" s="712"/>
      <c r="K482" s="712"/>
      <c r="L482" s="712"/>
      <c r="M482" s="712"/>
      <c r="N482" s="712"/>
      <c r="O482" s="712"/>
      <c r="P482" s="712"/>
      <c r="Q482" s="712"/>
      <c r="R482" s="712"/>
      <c r="S482" s="712"/>
      <c r="T482" s="712"/>
      <c r="U482" s="712"/>
      <c r="V482" s="712"/>
      <c r="W482" s="712"/>
      <c r="X482" s="712"/>
      <c r="Y482" s="712"/>
      <c r="Z482" s="712"/>
      <c r="AA482" s="712"/>
      <c r="AB482" s="712"/>
      <c r="AC482" s="712"/>
      <c r="AD482" s="712"/>
      <c r="AE482" s="712"/>
      <c r="AF482" s="712"/>
      <c r="AG482" s="712"/>
    </row>
    <row r="483" spans="2:35" s="2" customFormat="1" ht="14.25" customHeight="1"/>
    <row r="484" spans="2:35" s="2" customFormat="1" ht="14.25" customHeight="1">
      <c r="B484" s="710"/>
      <c r="C484" s="710"/>
      <c r="D484" s="710"/>
      <c r="E484" s="710"/>
      <c r="F484" s="710"/>
      <c r="G484" s="710"/>
      <c r="H484" s="710"/>
      <c r="I484" s="710"/>
      <c r="J484" s="710"/>
      <c r="K484" s="710"/>
      <c r="L484" s="710"/>
      <c r="M484" s="710"/>
      <c r="N484" s="710"/>
      <c r="O484" s="710"/>
      <c r="P484" s="710"/>
      <c r="Q484" s="710"/>
      <c r="R484" s="710"/>
      <c r="S484" s="710"/>
      <c r="T484" s="710"/>
      <c r="U484" s="710"/>
      <c r="V484" s="710"/>
      <c r="W484" s="710"/>
      <c r="X484" s="710"/>
      <c r="Y484" s="710"/>
      <c r="Z484" s="710"/>
      <c r="AA484" s="710"/>
      <c r="AB484" s="710"/>
      <c r="AC484" s="710"/>
      <c r="AD484" s="710"/>
      <c r="AE484" s="710"/>
      <c r="AF484" s="710"/>
      <c r="AG484" s="710"/>
      <c r="AH484" s="710"/>
      <c r="AI484" s="1"/>
    </row>
    <row r="485" spans="2:35" s="2" customFormat="1" ht="14.25" customHeight="1"/>
    <row r="486" spans="2:35" s="2" customFormat="1" ht="14.25" customHeight="1">
      <c r="B486" s="712"/>
      <c r="C486" s="712"/>
      <c r="D486" s="712"/>
      <c r="E486" s="712"/>
      <c r="F486" s="712"/>
      <c r="G486" s="712"/>
      <c r="H486" s="712"/>
      <c r="I486" s="712"/>
      <c r="J486" s="712"/>
      <c r="K486" s="712"/>
      <c r="L486" s="712"/>
      <c r="M486" s="712"/>
      <c r="N486" s="712"/>
      <c r="O486" s="712"/>
      <c r="P486" s="712"/>
      <c r="Q486" s="712"/>
      <c r="R486" s="712"/>
      <c r="S486" s="712"/>
      <c r="T486" s="712"/>
      <c r="U486" s="712"/>
      <c r="V486" s="712"/>
      <c r="W486" s="712"/>
      <c r="X486" s="712"/>
      <c r="Y486" s="712"/>
      <c r="Z486" s="712"/>
      <c r="AA486" s="712"/>
      <c r="AB486" s="712"/>
      <c r="AC486" s="712"/>
      <c r="AD486" s="712"/>
      <c r="AE486" s="712"/>
      <c r="AF486" s="712"/>
      <c r="AG486" s="712"/>
      <c r="AH486" s="712"/>
      <c r="AI486" s="1"/>
    </row>
    <row r="487" spans="2:35" s="2" customFormat="1" ht="14.25" customHeight="1">
      <c r="B487" s="710"/>
      <c r="C487" s="710"/>
      <c r="D487" s="710"/>
      <c r="E487" s="710"/>
      <c r="F487" s="710"/>
      <c r="G487" s="710"/>
      <c r="H487" s="710"/>
      <c r="I487" s="710"/>
      <c r="J487" s="710"/>
      <c r="K487" s="710"/>
      <c r="L487" s="710"/>
      <c r="M487" s="710"/>
      <c r="N487" s="710"/>
      <c r="O487" s="710"/>
      <c r="P487" s="710"/>
      <c r="Q487" s="710"/>
      <c r="R487" s="710"/>
      <c r="S487" s="710"/>
      <c r="T487" s="710"/>
      <c r="U487" s="710"/>
      <c r="V487" s="710"/>
      <c r="W487" s="710"/>
      <c r="X487" s="710"/>
      <c r="Y487" s="710"/>
      <c r="Z487" s="710"/>
      <c r="AA487" s="710"/>
      <c r="AB487" s="710"/>
      <c r="AC487" s="710"/>
      <c r="AD487" s="710"/>
      <c r="AE487" s="710"/>
      <c r="AF487" s="710"/>
      <c r="AG487" s="710"/>
      <c r="AH487" s="710"/>
      <c r="AI487" s="1"/>
    </row>
    <row r="488" spans="2:35" s="2" customFormat="1" ht="14.25" customHeight="1"/>
    <row r="489" spans="2:35" s="2" customFormat="1" ht="14.25" customHeight="1">
      <c r="B489" s="710"/>
      <c r="C489" s="710"/>
      <c r="D489" s="710"/>
      <c r="E489" s="710"/>
      <c r="F489" s="710"/>
      <c r="G489" s="710"/>
      <c r="H489" s="710"/>
      <c r="I489" s="710"/>
      <c r="J489" s="710"/>
      <c r="K489" s="710"/>
      <c r="L489" s="710"/>
      <c r="M489" s="710"/>
      <c r="N489" s="710"/>
      <c r="O489" s="710"/>
      <c r="P489" s="710"/>
      <c r="Q489" s="710"/>
      <c r="R489" s="710"/>
      <c r="S489" s="710"/>
      <c r="T489" s="710"/>
      <c r="U489" s="710"/>
      <c r="V489" s="710"/>
      <c r="W489" s="710"/>
      <c r="X489" s="710"/>
      <c r="Y489" s="710"/>
      <c r="Z489" s="710"/>
      <c r="AA489" s="710"/>
      <c r="AB489" s="710"/>
      <c r="AC489" s="710"/>
      <c r="AD489" s="710"/>
      <c r="AE489" s="710"/>
      <c r="AF489" s="710"/>
      <c r="AG489" s="710"/>
      <c r="AH489" s="710"/>
      <c r="AI489" s="1"/>
    </row>
    <row r="490" spans="2:35" s="2" customFormat="1" ht="14.25" customHeight="1">
      <c r="B490" s="710"/>
      <c r="C490" s="710"/>
      <c r="D490" s="710"/>
      <c r="E490" s="710"/>
      <c r="F490" s="710"/>
      <c r="G490" s="710"/>
      <c r="H490" s="710"/>
      <c r="I490" s="710"/>
      <c r="J490" s="710"/>
      <c r="K490" s="710"/>
      <c r="L490" s="710"/>
      <c r="M490" s="710"/>
      <c r="N490" s="710"/>
      <c r="O490" s="710"/>
      <c r="P490" s="710"/>
      <c r="Q490" s="710"/>
      <c r="R490" s="710"/>
      <c r="S490" s="710"/>
      <c r="T490" s="710"/>
      <c r="U490" s="710"/>
      <c r="V490" s="710"/>
      <c r="W490" s="710"/>
      <c r="X490" s="710"/>
      <c r="Y490" s="710"/>
      <c r="Z490" s="710"/>
      <c r="AA490" s="710"/>
      <c r="AB490" s="710"/>
      <c r="AC490" s="710"/>
      <c r="AD490" s="710"/>
      <c r="AE490" s="710"/>
      <c r="AF490" s="710"/>
      <c r="AG490" s="710"/>
      <c r="AH490" s="710"/>
      <c r="AI490" s="1"/>
    </row>
    <row r="491" spans="2:35" s="2" customFormat="1" ht="14.25" customHeight="1">
      <c r="B491" s="1"/>
      <c r="G491" s="722"/>
      <c r="H491" s="722"/>
      <c r="I491" s="722"/>
      <c r="J491" s="742"/>
      <c r="K491" s="742"/>
      <c r="L491" s="742"/>
      <c r="M491" s="742"/>
      <c r="N491" s="742"/>
      <c r="O491" s="742"/>
      <c r="P491" s="742"/>
      <c r="Q491" s="742"/>
      <c r="R491" s="742"/>
      <c r="S491" s="742"/>
      <c r="T491" s="742"/>
      <c r="U491" s="742"/>
      <c r="V491" s="742"/>
      <c r="W491" s="742"/>
      <c r="X491" s="742"/>
      <c r="Y491" s="742"/>
      <c r="Z491" s="742"/>
      <c r="AA491" s="742"/>
      <c r="AB491" s="742"/>
      <c r="AC491" s="742"/>
      <c r="AD491" s="742"/>
      <c r="AE491" s="742"/>
      <c r="AF491" s="742"/>
      <c r="AG491" s="742"/>
      <c r="AH491" s="742"/>
      <c r="AI491" s="34"/>
    </row>
    <row r="492" spans="2:35" s="2" customFormat="1" ht="14.25" customHeight="1">
      <c r="B492" s="1"/>
      <c r="G492" s="743"/>
      <c r="H492" s="743"/>
      <c r="I492" s="743"/>
      <c r="J492" s="743"/>
    </row>
    <row r="493" spans="2:35" s="2" customFormat="1" ht="14.25" customHeight="1">
      <c r="B493" s="710"/>
      <c r="C493" s="710"/>
      <c r="D493" s="710"/>
      <c r="E493" s="710"/>
      <c r="F493" s="710"/>
      <c r="G493" s="710"/>
      <c r="H493" s="710"/>
      <c r="I493" s="710"/>
      <c r="J493" s="710"/>
      <c r="K493" s="710"/>
      <c r="L493" s="710"/>
      <c r="M493" s="710"/>
      <c r="N493" s="710"/>
      <c r="O493" s="710"/>
      <c r="P493" s="710"/>
      <c r="Q493" s="710"/>
      <c r="R493" s="710"/>
      <c r="S493" s="710"/>
      <c r="T493" s="710"/>
      <c r="U493" s="710"/>
      <c r="V493" s="710"/>
      <c r="W493" s="710"/>
      <c r="X493" s="710"/>
      <c r="Y493" s="710"/>
      <c r="Z493" s="710"/>
      <c r="AA493" s="710"/>
      <c r="AB493" s="710"/>
      <c r="AC493" s="710"/>
      <c r="AD493" s="710"/>
      <c r="AE493" s="710"/>
      <c r="AF493" s="710"/>
      <c r="AG493" s="710"/>
      <c r="AH493" s="710"/>
      <c r="AI493" s="1"/>
    </row>
    <row r="494" spans="2:35" s="2" customFormat="1" ht="14.25" customHeight="1">
      <c r="B494" s="710"/>
      <c r="C494" s="710"/>
      <c r="D494" s="710"/>
      <c r="E494" s="710"/>
      <c r="F494" s="710"/>
      <c r="G494" s="710"/>
      <c r="H494" s="710"/>
      <c r="I494" s="710"/>
      <c r="J494" s="710"/>
      <c r="K494" s="710"/>
      <c r="L494" s="710"/>
      <c r="M494" s="710"/>
      <c r="N494" s="710"/>
      <c r="O494" s="710"/>
      <c r="P494" s="710"/>
      <c r="Q494" s="710"/>
      <c r="R494" s="710"/>
      <c r="S494" s="710"/>
      <c r="T494" s="710"/>
      <c r="U494" s="710"/>
      <c r="V494" s="710"/>
      <c r="W494" s="710"/>
      <c r="X494" s="710"/>
      <c r="Y494" s="710"/>
      <c r="Z494" s="710"/>
      <c r="AA494" s="710"/>
      <c r="AB494" s="710"/>
      <c r="AC494" s="710"/>
      <c r="AD494" s="710"/>
      <c r="AE494" s="710"/>
      <c r="AF494" s="710"/>
      <c r="AG494" s="710"/>
      <c r="AH494" s="710"/>
      <c r="AI494" s="1"/>
    </row>
    <row r="495" spans="2:35" s="2" customFormat="1" ht="14.25" customHeight="1">
      <c r="D495" s="739"/>
      <c r="E495" s="739"/>
      <c r="F495" s="739"/>
      <c r="G495" s="739"/>
      <c r="H495" s="739"/>
      <c r="I495" s="739"/>
      <c r="J495" s="739"/>
      <c r="K495" s="739"/>
      <c r="L495" s="739"/>
      <c r="M495" s="739"/>
      <c r="N495" s="739"/>
      <c r="O495" s="739"/>
      <c r="P495" s="739"/>
      <c r="Q495" s="739"/>
      <c r="R495" s="739"/>
      <c r="S495" s="739"/>
      <c r="T495" s="739"/>
      <c r="U495" s="739"/>
      <c r="V495" s="739"/>
      <c r="W495" s="739"/>
      <c r="X495" s="739"/>
      <c r="Y495" s="739"/>
      <c r="Z495" s="739"/>
      <c r="AA495" s="739"/>
      <c r="AB495" s="739"/>
      <c r="AC495" s="739"/>
      <c r="AD495" s="739"/>
      <c r="AE495" s="739"/>
      <c r="AF495" s="739"/>
      <c r="AG495" s="739"/>
      <c r="AH495" s="739"/>
    </row>
    <row r="496" spans="2:35" s="2" customFormat="1" ht="14.25" customHeight="1"/>
    <row r="497" spans="2:55" s="2" customFormat="1" ht="14.25" customHeight="1">
      <c r="B497" s="710"/>
      <c r="C497" s="710"/>
      <c r="D497" s="710"/>
      <c r="E497" s="710"/>
      <c r="F497" s="710"/>
      <c r="G497" s="710"/>
      <c r="H497" s="710"/>
      <c r="I497" s="710"/>
      <c r="J497" s="710"/>
      <c r="K497" s="710"/>
      <c r="L497" s="710"/>
      <c r="M497" s="710"/>
      <c r="N497" s="710"/>
      <c r="O497" s="710"/>
      <c r="P497" s="710"/>
      <c r="Q497" s="710"/>
      <c r="R497" s="710"/>
      <c r="S497" s="710"/>
      <c r="T497" s="710"/>
      <c r="U497" s="710"/>
      <c r="V497" s="710"/>
      <c r="W497" s="710"/>
      <c r="X497" s="710"/>
      <c r="Y497" s="710"/>
      <c r="Z497" s="710"/>
      <c r="AA497" s="710"/>
      <c r="AB497" s="710"/>
      <c r="AC497" s="710"/>
      <c r="AD497" s="710"/>
      <c r="AE497" s="710"/>
      <c r="AF497" s="710"/>
      <c r="AG497" s="710"/>
      <c r="AH497" s="710"/>
      <c r="AI497" s="1"/>
    </row>
    <row r="498" spans="2:55" s="2" customFormat="1" ht="14.25" customHeight="1">
      <c r="T498" s="1"/>
      <c r="U498" s="14"/>
      <c r="V498" s="14"/>
      <c r="W498" s="712"/>
      <c r="X498" s="712"/>
      <c r="Y498" s="14"/>
      <c r="Z498" s="14"/>
      <c r="AA498" s="14"/>
      <c r="AB498" s="712"/>
      <c r="AC498" s="712"/>
      <c r="AE498" s="5"/>
      <c r="AF498" s="5"/>
      <c r="AG498" s="5"/>
      <c r="AH498" s="5"/>
      <c r="AI498" s="5"/>
    </row>
    <row r="499" spans="2:55" ht="14.25" customHeight="1"/>
    <row r="500" spans="2:55" ht="14.25" customHeight="1"/>
    <row r="501" spans="2:55" customFormat="1" ht="14.25" customHeight="1">
      <c r="B501" s="2"/>
      <c r="C501" s="2"/>
      <c r="D501" s="2"/>
      <c r="E501" s="2"/>
      <c r="F501" s="712"/>
      <c r="G501" s="712"/>
      <c r="H501" s="712"/>
      <c r="I501" s="712"/>
      <c r="J501" s="712"/>
      <c r="K501" s="712"/>
      <c r="L501" s="712"/>
      <c r="M501" s="712"/>
      <c r="N501" s="712"/>
      <c r="O501" s="712"/>
      <c r="P501" s="712"/>
      <c r="Q501" s="712"/>
      <c r="R501" s="2"/>
      <c r="S501" s="2"/>
      <c r="T501" s="2"/>
      <c r="U501" s="2"/>
      <c r="V501" s="2"/>
      <c r="W501" s="2"/>
      <c r="X501" s="2"/>
      <c r="Y501" s="2"/>
      <c r="Z501" s="2"/>
      <c r="AA501" s="2"/>
      <c r="AB501" s="2"/>
      <c r="AC501" s="2"/>
      <c r="AD501" s="2"/>
      <c r="AE501" s="2"/>
      <c r="AF501" s="2"/>
      <c r="AG501" s="2"/>
      <c r="AH501" s="2"/>
      <c r="AI501" s="2"/>
      <c r="AJ501" s="24"/>
      <c r="AK501" s="24"/>
      <c r="AL501" s="24"/>
      <c r="AM501" s="24"/>
      <c r="AN501" s="24"/>
      <c r="AO501" s="24"/>
      <c r="AP501" s="24"/>
      <c r="AQ501" s="24"/>
      <c r="AR501" s="24"/>
      <c r="AS501" s="24"/>
      <c r="AT501" s="24"/>
      <c r="AU501" s="24"/>
      <c r="AV501" s="24"/>
      <c r="AW501" s="24"/>
      <c r="AX501" s="24"/>
      <c r="AY501" s="24"/>
      <c r="AZ501" s="24"/>
      <c r="BA501" s="24"/>
      <c r="BB501" s="24"/>
      <c r="BC501" s="24"/>
    </row>
    <row r="502" spans="2:55" customFormat="1" ht="14.25" customHeight="1">
      <c r="B502" s="2"/>
      <c r="C502" s="104"/>
      <c r="D502" s="2"/>
      <c r="E502" s="2"/>
      <c r="F502" s="2"/>
      <c r="G502" s="2"/>
      <c r="H502" s="2"/>
      <c r="I502" s="2"/>
      <c r="J502" s="2"/>
      <c r="K502" s="2"/>
      <c r="L502" s="2"/>
      <c r="M502" s="2"/>
      <c r="N502" s="2"/>
      <c r="O502" s="2"/>
      <c r="P502" s="2"/>
      <c r="Q502" s="2"/>
      <c r="R502" s="2"/>
      <c r="S502" s="2"/>
      <c r="T502" s="2"/>
      <c r="U502" s="2"/>
      <c r="V502" s="2"/>
      <c r="W502" s="2"/>
      <c r="X502" s="2"/>
      <c r="Y502" s="2"/>
      <c r="Z502" s="2"/>
      <c r="AA502" s="2"/>
      <c r="AB502" s="2"/>
      <c r="AC502" s="2"/>
      <c r="AD502" s="2"/>
      <c r="AE502" s="2"/>
      <c r="AF502" s="2"/>
      <c r="AG502" s="2"/>
      <c r="AH502" s="2"/>
      <c r="AI502" s="2"/>
      <c r="AJ502" s="24"/>
      <c r="AK502" s="24"/>
      <c r="AL502" s="24"/>
      <c r="AM502" s="24"/>
      <c r="AN502" s="24"/>
      <c r="AO502" s="24"/>
      <c r="AP502" s="24"/>
      <c r="AQ502" s="24"/>
      <c r="AR502" s="24"/>
      <c r="AS502" s="24"/>
      <c r="AT502" s="24"/>
      <c r="AU502" s="24"/>
      <c r="AV502" s="24"/>
      <c r="AW502" s="24"/>
      <c r="AX502" s="24"/>
      <c r="AY502" s="24"/>
      <c r="AZ502" s="24"/>
      <c r="BA502" s="24"/>
      <c r="BB502" s="24"/>
      <c r="BC502" s="24"/>
    </row>
    <row r="503" spans="2:55" ht="14.25" customHeight="1">
      <c r="C503" s="712"/>
      <c r="D503" s="712"/>
      <c r="E503" s="712"/>
      <c r="F503" s="712"/>
      <c r="G503" s="712"/>
      <c r="H503" s="712"/>
      <c r="I503" s="712"/>
      <c r="J503" s="712"/>
      <c r="K503" s="712"/>
      <c r="L503" s="712"/>
      <c r="M503" s="712"/>
      <c r="N503" s="712"/>
      <c r="O503" s="104"/>
      <c r="AM503" s="713"/>
      <c r="AN503" s="713"/>
      <c r="AO503" s="713"/>
      <c r="AP503" s="713"/>
      <c r="AQ503" s="713"/>
      <c r="AR503" s="713"/>
      <c r="AS503" s="713"/>
      <c r="AT503" s="713"/>
      <c r="AU503" s="713"/>
      <c r="AV503" s="713"/>
      <c r="AW503" s="713"/>
      <c r="AX503" s="713"/>
      <c r="AY503" s="713"/>
    </row>
    <row r="504" spans="2:55" ht="14.25" customHeight="1">
      <c r="C504" s="104"/>
      <c r="AM504" s="713"/>
      <c r="AN504" s="713"/>
      <c r="AO504" s="713"/>
      <c r="AP504" s="713"/>
      <c r="AQ504" s="713"/>
      <c r="AR504" s="713"/>
      <c r="AS504" s="713"/>
      <c r="AT504" s="713"/>
      <c r="AU504" s="713"/>
      <c r="AV504" s="713"/>
      <c r="AW504" s="713"/>
      <c r="AX504" s="713"/>
      <c r="AY504" s="713"/>
    </row>
    <row r="505" spans="2:55" ht="14.25" customHeight="1"/>
    <row r="506" spans="2:55" ht="14.25" customHeight="1"/>
    <row r="507" spans="2:55" ht="14.25" customHeight="1"/>
    <row r="508" spans="2:55" ht="14.25" customHeight="1"/>
    <row r="509" spans="2:55" ht="14.25" customHeight="1"/>
    <row r="510" spans="2:55" ht="14.25" customHeight="1"/>
    <row r="511" spans="2:55" ht="14.25" customHeight="1">
      <c r="B511" s="710"/>
      <c r="C511" s="710"/>
      <c r="D511" s="710"/>
      <c r="E511" s="710"/>
      <c r="F511" s="710"/>
      <c r="G511" s="710"/>
      <c r="H511" s="710"/>
      <c r="I511" s="710"/>
      <c r="J511" s="710"/>
      <c r="K511" s="710"/>
      <c r="L511" s="710"/>
      <c r="M511" s="710"/>
      <c r="N511" s="710"/>
      <c r="O511" s="710"/>
      <c r="P511" s="710"/>
      <c r="Q511" s="710"/>
      <c r="R511" s="710"/>
      <c r="S511" s="710"/>
      <c r="T511" s="710"/>
      <c r="U511" s="710"/>
      <c r="V511" s="710"/>
      <c r="W511" s="710"/>
      <c r="X511" s="710"/>
      <c r="Y511" s="710"/>
      <c r="Z511" s="710"/>
      <c r="AA511" s="710"/>
      <c r="AB511" s="710"/>
      <c r="AC511" s="710"/>
      <c r="AD511" s="710"/>
      <c r="AE511" s="710"/>
      <c r="AF511" s="710"/>
      <c r="AG511" s="710"/>
      <c r="AH511" s="710"/>
      <c r="AI511" s="1"/>
    </row>
    <row r="512" spans="2:55" ht="14.25" customHeight="1">
      <c r="B512" s="710"/>
      <c r="C512" s="710"/>
      <c r="D512" s="710"/>
      <c r="E512" s="710"/>
      <c r="F512" s="710"/>
      <c r="G512" s="710"/>
      <c r="H512" s="710"/>
      <c r="I512" s="710"/>
      <c r="J512" s="710"/>
      <c r="K512" s="710"/>
      <c r="L512" s="710"/>
      <c r="M512" s="710"/>
      <c r="N512" s="710"/>
      <c r="O512" s="710"/>
      <c r="P512" s="710"/>
      <c r="Q512" s="710"/>
      <c r="R512" s="710"/>
      <c r="S512" s="710"/>
      <c r="T512" s="710"/>
      <c r="U512" s="710"/>
      <c r="V512" s="710"/>
      <c r="W512" s="710"/>
      <c r="X512" s="710"/>
      <c r="Y512" s="710"/>
      <c r="Z512" s="710"/>
      <c r="AA512" s="710"/>
      <c r="AB512" s="710"/>
      <c r="AC512" s="710"/>
      <c r="AD512" s="710"/>
      <c r="AE512" s="710"/>
      <c r="AF512" s="710"/>
      <c r="AG512" s="710"/>
      <c r="AH512" s="710"/>
      <c r="AI512" s="1"/>
    </row>
    <row r="513" spans="2:35" ht="14.25" customHeight="1">
      <c r="B513" s="710"/>
      <c r="C513" s="710"/>
      <c r="D513" s="710"/>
      <c r="E513" s="710"/>
      <c r="F513" s="710"/>
      <c r="G513" s="710"/>
      <c r="H513" s="710"/>
      <c r="I513" s="710"/>
      <c r="J513" s="710"/>
      <c r="K513" s="710"/>
      <c r="L513" s="710"/>
      <c r="M513" s="710"/>
      <c r="N513" s="710"/>
      <c r="O513" s="710"/>
      <c r="P513" s="710"/>
      <c r="Q513" s="710"/>
      <c r="R513" s="710"/>
      <c r="S513" s="710"/>
      <c r="T513" s="710"/>
      <c r="U513" s="710"/>
      <c r="V513" s="710"/>
      <c r="W513" s="710"/>
      <c r="X513" s="710"/>
      <c r="Y513" s="710"/>
      <c r="Z513" s="710"/>
      <c r="AA513" s="710"/>
      <c r="AB513" s="710"/>
      <c r="AC513" s="710"/>
      <c r="AD513" s="710"/>
      <c r="AE513" s="710"/>
      <c r="AF513" s="710"/>
      <c r="AG513" s="710"/>
      <c r="AH513" s="710"/>
      <c r="AI513" s="1"/>
    </row>
    <row r="514" spans="2:35" ht="14.25" customHeight="1"/>
    <row r="515" spans="2:35" s="2" customFormat="1" ht="14.25" customHeight="1">
      <c r="B515" s="710"/>
      <c r="C515" s="710"/>
      <c r="D515" s="710"/>
      <c r="E515" s="710"/>
      <c r="F515" s="710"/>
      <c r="G515" s="710"/>
      <c r="H515" s="710"/>
      <c r="I515" s="710"/>
      <c r="J515" s="710"/>
      <c r="K515" s="710"/>
      <c r="L515" s="710"/>
      <c r="M515" s="710"/>
      <c r="N515" s="710"/>
      <c r="O515" s="710"/>
      <c r="P515" s="710"/>
      <c r="Q515" s="710"/>
      <c r="R515" s="710"/>
      <c r="S515" s="710"/>
      <c r="T515" s="710"/>
      <c r="U515" s="710"/>
      <c r="V515" s="710"/>
      <c r="W515" s="710"/>
      <c r="X515" s="710"/>
      <c r="Y515" s="710"/>
      <c r="Z515" s="710"/>
      <c r="AA515" s="710"/>
      <c r="AB515" s="710"/>
      <c r="AC515" s="710"/>
      <c r="AD515" s="710"/>
      <c r="AE515" s="710"/>
      <c r="AF515" s="710"/>
      <c r="AG515" s="710"/>
      <c r="AH515" s="710"/>
      <c r="AI515" s="1"/>
    </row>
    <row r="516" spans="2:35" s="2" customFormat="1" ht="14.25" customHeight="1">
      <c r="B516" s="1"/>
      <c r="C516" s="1"/>
      <c r="D516" s="1"/>
      <c r="E516" s="1"/>
      <c r="F516" s="1"/>
      <c r="G516" s="1"/>
      <c r="H516" s="1"/>
      <c r="I516" s="1"/>
      <c r="J516" s="1"/>
      <c r="K516" s="1"/>
      <c r="L516" s="1"/>
      <c r="M516" s="1"/>
      <c r="N516" s="1"/>
      <c r="O516" s="1"/>
      <c r="P516" s="1"/>
      <c r="Q516" s="1"/>
      <c r="R516" s="1"/>
      <c r="S516" s="1"/>
      <c r="T516" s="1"/>
      <c r="U516" s="1"/>
      <c r="V516" s="712"/>
      <c r="W516" s="712"/>
      <c r="X516" s="712"/>
      <c r="Y516" s="712"/>
      <c r="Z516" s="712"/>
      <c r="AA516" s="712"/>
      <c r="AB516" s="712"/>
      <c r="AC516" s="712"/>
      <c r="AD516" s="712"/>
      <c r="AE516" s="712"/>
      <c r="AF516" s="712"/>
      <c r="AG516" s="712"/>
      <c r="AH516" s="1"/>
      <c r="AI516" s="1"/>
    </row>
    <row r="517" spans="2:35" s="2" customFormat="1" ht="14.25" customHeight="1">
      <c r="B517" s="1"/>
      <c r="C517" s="739"/>
      <c r="D517" s="739"/>
      <c r="E517" s="739"/>
      <c r="F517" s="739"/>
      <c r="G517" s="739"/>
      <c r="H517" s="739"/>
      <c r="I517" s="739"/>
      <c r="J517" s="739"/>
      <c r="K517" s="739"/>
      <c r="L517" s="739"/>
      <c r="M517" s="739"/>
      <c r="N517" s="739"/>
      <c r="O517" s="739"/>
      <c r="P517" s="739"/>
      <c r="Q517" s="739"/>
      <c r="R517" s="739"/>
      <c r="S517" s="739"/>
      <c r="T517" s="739"/>
      <c r="U517" s="739"/>
      <c r="V517" s="739"/>
      <c r="W517" s="739"/>
      <c r="X517" s="739"/>
      <c r="Y517" s="739"/>
      <c r="Z517" s="739"/>
      <c r="AA517" s="739"/>
      <c r="AB517" s="739"/>
      <c r="AC517" s="739"/>
      <c r="AD517" s="739"/>
      <c r="AE517" s="739"/>
      <c r="AF517" s="739"/>
      <c r="AG517" s="739"/>
      <c r="AH517" s="1"/>
      <c r="AI517" s="1"/>
    </row>
    <row r="518" spans="2:35" s="2" customFormat="1" ht="14.25" customHeight="1">
      <c r="AA518" s="712"/>
      <c r="AB518" s="712"/>
      <c r="AC518" s="712"/>
      <c r="AD518" s="712"/>
      <c r="AE518" s="712"/>
      <c r="AF518" s="712"/>
      <c r="AG518" s="712"/>
      <c r="AH518" s="712"/>
      <c r="AI518" s="1"/>
    </row>
    <row r="519" spans="2:35" s="2" customFormat="1" ht="14.25" customHeight="1">
      <c r="B519" s="710"/>
      <c r="C519" s="710"/>
      <c r="D519" s="710"/>
      <c r="E519" s="710"/>
      <c r="F519" s="710"/>
      <c r="G519" s="710"/>
      <c r="H519" s="710"/>
      <c r="I519" s="710"/>
      <c r="J519" s="710"/>
      <c r="K519" s="710"/>
      <c r="L519" s="710"/>
      <c r="M519" s="710"/>
      <c r="N519" s="710"/>
      <c r="O519" s="710"/>
      <c r="P519" s="710"/>
      <c r="Q519" s="710"/>
      <c r="R519" s="710"/>
      <c r="S519" s="710"/>
      <c r="T519" s="710"/>
      <c r="U519" s="710"/>
      <c r="V519" s="710"/>
      <c r="W519" s="710"/>
      <c r="X519" s="710"/>
      <c r="Y519" s="710"/>
      <c r="Z519" s="710"/>
      <c r="AA519" s="710"/>
      <c r="AB519" s="710"/>
      <c r="AC519" s="710"/>
      <c r="AD519" s="710"/>
      <c r="AE519" s="710"/>
      <c r="AF519" s="710"/>
      <c r="AG519" s="710"/>
      <c r="AH519" s="710"/>
      <c r="AI519" s="1"/>
    </row>
    <row r="520" spans="2:35" s="2" customFormat="1" ht="14.25" customHeight="1"/>
    <row r="521" spans="2:35" s="2" customFormat="1" ht="14.25" customHeight="1">
      <c r="N521" s="712"/>
      <c r="O521" s="712"/>
      <c r="P521" s="712"/>
      <c r="Q521" s="712"/>
      <c r="R521" s="712"/>
      <c r="S521" s="712"/>
      <c r="T521" s="712"/>
      <c r="U521" s="712"/>
      <c r="V521" s="712"/>
      <c r="W521" s="712"/>
      <c r="X521" s="712"/>
      <c r="Y521" s="712"/>
      <c r="Z521" s="712"/>
      <c r="AA521" s="712"/>
      <c r="AI521" s="1"/>
    </row>
    <row r="522" spans="2:35" s="2" customFormat="1" ht="14.25" customHeight="1">
      <c r="B522" s="716"/>
      <c r="C522" s="716"/>
      <c r="D522" s="716"/>
      <c r="E522" s="716"/>
      <c r="F522" s="716"/>
      <c r="G522" s="716"/>
      <c r="H522" s="716"/>
      <c r="I522" s="716"/>
      <c r="J522" s="716"/>
      <c r="K522" s="716"/>
      <c r="L522" s="716"/>
      <c r="M522" s="716"/>
      <c r="N522" s="716"/>
      <c r="O522" s="716"/>
      <c r="P522" s="716"/>
      <c r="Q522" s="716"/>
      <c r="R522" s="716"/>
      <c r="S522" s="716"/>
      <c r="T522" s="716"/>
      <c r="U522" s="716"/>
      <c r="V522" s="716"/>
      <c r="W522" s="716"/>
      <c r="X522" s="716"/>
      <c r="Y522" s="716"/>
      <c r="Z522" s="716"/>
      <c r="AA522" s="716"/>
      <c r="AB522" s="716"/>
      <c r="AC522" s="716"/>
      <c r="AD522" s="716"/>
      <c r="AE522" s="716"/>
      <c r="AF522" s="716"/>
      <c r="AG522" s="716"/>
      <c r="AH522" s="716"/>
    </row>
    <row r="523" spans="2:35" s="2" customFormat="1" ht="14.25" customHeight="1">
      <c r="B523" s="5"/>
      <c r="C523" s="5"/>
      <c r="D523" s="5"/>
      <c r="E523" s="5"/>
      <c r="F523" s="5"/>
      <c r="G523" s="5"/>
      <c r="H523" s="5"/>
      <c r="I523" s="5"/>
      <c r="J523" s="5"/>
      <c r="K523" s="5"/>
      <c r="L523" s="5"/>
      <c r="X523" s="712"/>
      <c r="Y523" s="712"/>
      <c r="Z523" s="712"/>
      <c r="AA523" s="712"/>
      <c r="AC523" s="712"/>
      <c r="AD523" s="712"/>
      <c r="AF523" s="712"/>
      <c r="AG523" s="712"/>
    </row>
    <row r="524" spans="2:35" s="2" customFormat="1" ht="14.25" customHeight="1"/>
    <row r="525" spans="2:35" s="2" customFormat="1" ht="14.25" customHeight="1">
      <c r="B525" s="715"/>
      <c r="C525" s="715"/>
      <c r="D525" s="715"/>
      <c r="E525" s="715"/>
      <c r="F525" s="710"/>
      <c r="G525" s="710"/>
      <c r="H525" s="710"/>
      <c r="I525" s="710"/>
      <c r="J525" s="710"/>
      <c r="K525" s="710"/>
      <c r="L525" s="710"/>
      <c r="M525" s="710"/>
      <c r="N525" s="710"/>
      <c r="O525" s="710"/>
      <c r="P525" s="710"/>
      <c r="Q525" s="710"/>
      <c r="R525" s="710"/>
      <c r="S525" s="710"/>
      <c r="T525" s="710"/>
      <c r="U525" s="710"/>
    </row>
    <row r="526" spans="2:35" s="2" customFormat="1" ht="14.25" customHeight="1">
      <c r="B526" s="715"/>
      <c r="C526" s="715"/>
      <c r="D526" s="715"/>
      <c r="E526" s="715"/>
      <c r="F526" s="730"/>
      <c r="G526" s="730"/>
      <c r="H526" s="730"/>
      <c r="I526" s="731"/>
      <c r="J526" s="731"/>
      <c r="K526" s="731"/>
      <c r="L526" s="731"/>
      <c r="M526" s="731"/>
      <c r="N526" s="731"/>
      <c r="O526" s="731"/>
      <c r="P526" s="731"/>
      <c r="Q526" s="731"/>
      <c r="R526" s="731"/>
      <c r="S526" s="731"/>
      <c r="T526" s="731"/>
      <c r="U526" s="731"/>
      <c r="V526" s="731"/>
      <c r="W526" s="731"/>
      <c r="X526" s="731"/>
      <c r="Y526" s="731"/>
      <c r="Z526" s="731"/>
      <c r="AA526" s="731"/>
      <c r="AB526" s="731"/>
      <c r="AC526" s="731"/>
      <c r="AD526" s="731"/>
      <c r="AE526" s="731"/>
      <c r="AF526" s="731"/>
      <c r="AG526" s="731"/>
    </row>
    <row r="527" spans="2:35" s="2" customFormat="1" ht="14.25" customHeight="1">
      <c r="B527" s="715"/>
      <c r="C527" s="715"/>
      <c r="D527" s="715"/>
      <c r="E527" s="715"/>
      <c r="F527" s="731"/>
      <c r="G527" s="731"/>
      <c r="H527" s="731"/>
      <c r="I527" s="731"/>
      <c r="J527" s="731"/>
      <c r="K527" s="731"/>
      <c r="L527" s="731"/>
      <c r="M527" s="731"/>
      <c r="N527" s="731"/>
      <c r="O527" s="731"/>
    </row>
    <row r="528" spans="2:35" s="2" customFormat="1" ht="14.25" customHeight="1">
      <c r="B528" s="25"/>
      <c r="C528" s="25"/>
      <c r="D528" s="25"/>
      <c r="E528" s="25"/>
    </row>
    <row r="529" spans="2:35" s="2" customFormat="1" ht="14.25" customHeight="1">
      <c r="B529" s="24"/>
      <c r="C529" s="24"/>
      <c r="D529" s="24"/>
      <c r="E529" s="24"/>
    </row>
    <row r="530" spans="2:35" s="2" customFormat="1" ht="14.25" customHeight="1">
      <c r="B530" s="715"/>
      <c r="C530" s="715"/>
      <c r="D530" s="715"/>
      <c r="E530" s="715"/>
      <c r="F530" s="731"/>
      <c r="G530" s="731"/>
      <c r="H530" s="731"/>
      <c r="I530" s="731"/>
      <c r="J530" s="731"/>
      <c r="K530" s="731"/>
      <c r="L530" s="731"/>
      <c r="M530" s="731"/>
      <c r="N530" s="731"/>
      <c r="O530" s="731"/>
      <c r="P530" s="731"/>
      <c r="Q530" s="731"/>
      <c r="R530" s="731"/>
      <c r="S530" s="731"/>
      <c r="T530" s="731"/>
      <c r="U530" s="731"/>
      <c r="V530" s="731"/>
      <c r="W530" s="731"/>
      <c r="X530" s="731"/>
      <c r="Y530" s="731"/>
      <c r="Z530" s="731"/>
      <c r="AA530" s="731"/>
      <c r="AB530" s="731"/>
      <c r="AC530" s="731"/>
      <c r="AD530" s="731"/>
      <c r="AE530" s="731"/>
      <c r="AF530" s="731"/>
      <c r="AG530" s="731"/>
    </row>
    <row r="531" spans="2:35" s="2" customFormat="1" ht="14.25" customHeight="1">
      <c r="B531" s="715"/>
      <c r="C531" s="715"/>
      <c r="D531" s="715"/>
      <c r="E531" s="715"/>
      <c r="F531" s="727"/>
      <c r="G531" s="727"/>
      <c r="H531" s="727"/>
      <c r="I531" s="727"/>
      <c r="J531" s="727"/>
      <c r="K531" s="727"/>
      <c r="L531" s="727"/>
      <c r="M531" s="727"/>
      <c r="N531" s="727"/>
      <c r="O531" s="727"/>
      <c r="P531" s="84"/>
    </row>
    <row r="532" spans="2:35" s="2" customFormat="1" ht="14.25" customHeight="1">
      <c r="B532" s="35"/>
      <c r="C532" s="24"/>
      <c r="D532" s="24"/>
      <c r="E532" s="24"/>
      <c r="F532" s="24"/>
      <c r="G532" s="24"/>
      <c r="H532" s="24"/>
      <c r="I532" s="24"/>
      <c r="J532" s="24"/>
      <c r="K532" s="24"/>
      <c r="L532" s="24"/>
      <c r="M532" s="24"/>
      <c r="N532" s="24"/>
      <c r="O532" s="24"/>
      <c r="P532" s="24"/>
      <c r="Q532" s="24"/>
      <c r="R532" s="24"/>
      <c r="S532" s="24"/>
      <c r="T532" s="24"/>
      <c r="U532" s="24"/>
      <c r="V532" s="24"/>
      <c r="W532" s="24"/>
      <c r="X532" s="24"/>
      <c r="Y532" s="24"/>
      <c r="Z532" s="24"/>
      <c r="AA532" s="24"/>
      <c r="AB532" s="24"/>
      <c r="AC532" s="24"/>
      <c r="AD532" s="24"/>
      <c r="AE532" s="24"/>
      <c r="AF532" s="24"/>
      <c r="AG532" s="24"/>
      <c r="AH532" s="24"/>
      <c r="AI532" s="24"/>
    </row>
    <row r="533" spans="2:35" s="2" customFormat="1" ht="14.25" customHeight="1">
      <c r="B533" s="35"/>
      <c r="C533" s="24"/>
      <c r="D533" s="24"/>
      <c r="E533" s="24"/>
      <c r="F533" s="24"/>
      <c r="G533" s="24"/>
      <c r="H533" s="24"/>
      <c r="I533" s="24"/>
      <c r="J533" s="24"/>
      <c r="K533" s="24"/>
      <c r="L533" s="24"/>
      <c r="M533" s="24"/>
      <c r="N533" s="24"/>
      <c r="O533" s="24"/>
      <c r="P533" s="24"/>
      <c r="Q533" s="24"/>
      <c r="R533" s="24"/>
      <c r="S533" s="24"/>
      <c r="T533" s="24"/>
      <c r="U533" s="24"/>
      <c r="V533" s="24"/>
      <c r="W533" s="24"/>
      <c r="X533" s="24"/>
      <c r="Y533" s="24"/>
      <c r="Z533" s="24"/>
      <c r="AA533" s="24"/>
      <c r="AB533" s="24"/>
      <c r="AC533" s="24"/>
      <c r="AD533" s="24"/>
      <c r="AE533" s="24"/>
      <c r="AF533" s="24"/>
      <c r="AG533" s="24"/>
      <c r="AH533" s="24"/>
      <c r="AI533" s="24"/>
    </row>
    <row r="534" spans="2:35" s="2" customFormat="1" ht="14.25" customHeight="1">
      <c r="B534" s="712"/>
      <c r="C534" s="712"/>
      <c r="D534" s="712"/>
      <c r="E534" s="712"/>
      <c r="F534" s="712"/>
      <c r="G534" s="712"/>
      <c r="H534" s="712"/>
      <c r="I534" s="712"/>
      <c r="J534" s="712"/>
      <c r="K534" s="712"/>
      <c r="L534" s="712"/>
      <c r="M534" s="712"/>
      <c r="N534" s="712"/>
      <c r="O534" s="712"/>
      <c r="P534" s="712"/>
      <c r="Q534" s="712"/>
      <c r="R534" s="712"/>
      <c r="S534" s="712"/>
      <c r="T534" s="712"/>
      <c r="U534" s="712"/>
      <c r="V534" s="712"/>
      <c r="W534" s="712"/>
      <c r="X534" s="712"/>
      <c r="Y534" s="712"/>
      <c r="Z534" s="712"/>
      <c r="AA534" s="712"/>
      <c r="AB534" s="712"/>
      <c r="AC534" s="712"/>
      <c r="AD534" s="712"/>
      <c r="AE534" s="712"/>
      <c r="AF534" s="712"/>
      <c r="AG534" s="712"/>
      <c r="AH534" s="712"/>
      <c r="AI534" s="14"/>
    </row>
    <row r="535" spans="2:35" s="2" customFormat="1" ht="14.25" customHeight="1"/>
    <row r="536" spans="2:35" s="2" customFormat="1" ht="14.25" customHeight="1">
      <c r="B536" s="710"/>
      <c r="C536" s="710"/>
      <c r="D536" s="710"/>
      <c r="E536" s="710"/>
      <c r="F536" s="710"/>
      <c r="G536" s="710"/>
      <c r="H536" s="710"/>
      <c r="I536" s="710"/>
      <c r="J536" s="710"/>
      <c r="K536" s="710"/>
      <c r="L536" s="710"/>
      <c r="M536" s="710"/>
      <c r="N536" s="710"/>
      <c r="O536" s="710"/>
      <c r="P536" s="710"/>
      <c r="Q536" s="710"/>
      <c r="R536" s="710"/>
      <c r="S536" s="710"/>
      <c r="T536" s="710"/>
      <c r="U536" s="710"/>
      <c r="V536" s="710"/>
      <c r="W536" s="710"/>
      <c r="X536" s="710"/>
      <c r="Y536" s="710"/>
      <c r="Z536" s="710"/>
      <c r="AA536" s="710"/>
      <c r="AB536" s="710"/>
      <c r="AC536" s="710"/>
      <c r="AD536" s="710"/>
      <c r="AE536" s="710"/>
      <c r="AF536" s="710"/>
      <c r="AG536" s="710"/>
      <c r="AH536" s="710"/>
      <c r="AI536" s="1"/>
    </row>
    <row r="537" spans="2:35" s="2" customFormat="1" ht="14.25" customHeight="1">
      <c r="B537" s="1"/>
      <c r="C537" s="1"/>
      <c r="D537" s="1"/>
      <c r="E537" s="1"/>
      <c r="F537" s="1"/>
      <c r="G537" s="1"/>
      <c r="H537" s="1"/>
      <c r="I537" s="1"/>
      <c r="J537" s="741"/>
      <c r="K537" s="741"/>
      <c r="L537" s="741"/>
      <c r="M537" s="741"/>
      <c r="N537" s="741"/>
      <c r="O537" s="741"/>
      <c r="P537" s="741"/>
      <c r="Q537" s="741"/>
      <c r="R537" s="741"/>
      <c r="S537" s="741"/>
      <c r="T537" s="741"/>
      <c r="U537" s="741"/>
      <c r="V537" s="741"/>
      <c r="W537" s="710"/>
      <c r="X537" s="710"/>
      <c r="Y537" s="710"/>
      <c r="Z537" s="710"/>
      <c r="AA537" s="710"/>
      <c r="AB537" s="710"/>
      <c r="AC537" s="710"/>
      <c r="AD537" s="710"/>
      <c r="AE537" s="710"/>
      <c r="AF537" s="710"/>
      <c r="AG537" s="710"/>
      <c r="AH537" s="710"/>
      <c r="AI537" s="1"/>
    </row>
    <row r="538" spans="2:35" s="2" customFormat="1" ht="14.25" customHeight="1"/>
    <row r="539" spans="2:35" s="2" customFormat="1" ht="14.25" customHeight="1">
      <c r="B539" s="712"/>
      <c r="C539" s="712"/>
      <c r="D539" s="712"/>
      <c r="E539" s="712"/>
      <c r="F539" s="712"/>
      <c r="G539" s="712"/>
      <c r="H539" s="712"/>
      <c r="I539" s="712"/>
      <c r="J539" s="712"/>
      <c r="K539" s="712"/>
      <c r="L539" s="712"/>
      <c r="M539" s="712"/>
      <c r="N539" s="712"/>
      <c r="O539" s="712"/>
      <c r="P539" s="712"/>
      <c r="Q539" s="712"/>
      <c r="R539" s="712"/>
      <c r="S539" s="712"/>
      <c r="T539" s="712"/>
      <c r="U539" s="712"/>
      <c r="V539" s="712"/>
      <c r="W539" s="712"/>
      <c r="X539" s="712"/>
      <c r="Y539" s="712"/>
      <c r="Z539" s="712"/>
      <c r="AA539" s="712"/>
      <c r="AB539" s="712"/>
      <c r="AC539" s="712"/>
      <c r="AD539" s="712"/>
      <c r="AE539" s="712"/>
      <c r="AF539" s="712"/>
      <c r="AG539" s="712"/>
    </row>
    <row r="540" spans="2:35" s="2" customFormat="1" ht="14.25" customHeight="1"/>
    <row r="541" spans="2:35" s="2" customFormat="1" ht="14.25" customHeight="1">
      <c r="B541" s="710"/>
      <c r="C541" s="710"/>
      <c r="D541" s="710"/>
      <c r="E541" s="710"/>
      <c r="F541" s="710"/>
      <c r="G541" s="710"/>
      <c r="H541" s="710"/>
      <c r="I541" s="710"/>
      <c r="J541" s="710"/>
      <c r="K541" s="710"/>
      <c r="L541" s="710"/>
      <c r="M541" s="710"/>
      <c r="N541" s="710"/>
      <c r="O541" s="710"/>
      <c r="P541" s="710"/>
      <c r="Q541" s="710"/>
      <c r="R541" s="710"/>
      <c r="S541" s="710"/>
      <c r="T541" s="710"/>
      <c r="U541" s="710"/>
      <c r="V541" s="710"/>
      <c r="W541" s="710"/>
      <c r="X541" s="710"/>
      <c r="Y541" s="710"/>
      <c r="Z541" s="710"/>
      <c r="AA541" s="710"/>
      <c r="AB541" s="710"/>
      <c r="AC541" s="710"/>
      <c r="AD541" s="710"/>
      <c r="AE541" s="710"/>
      <c r="AF541" s="710"/>
      <c r="AG541" s="710"/>
      <c r="AH541" s="710"/>
      <c r="AI541" s="1"/>
    </row>
    <row r="542" spans="2:35" s="2" customFormat="1" ht="14.25" customHeight="1"/>
    <row r="543" spans="2:35" s="2" customFormat="1" ht="14.25" customHeight="1">
      <c r="B543" s="712"/>
      <c r="C543" s="712"/>
      <c r="D543" s="712"/>
      <c r="E543" s="712"/>
      <c r="F543" s="712"/>
      <c r="G543" s="712"/>
      <c r="H543" s="712"/>
      <c r="I543" s="712"/>
      <c r="J543" s="712"/>
      <c r="K543" s="712"/>
      <c r="L543" s="712"/>
      <c r="M543" s="712"/>
      <c r="N543" s="712"/>
      <c r="O543" s="712"/>
      <c r="P543" s="712"/>
      <c r="Q543" s="712"/>
      <c r="R543" s="712"/>
      <c r="S543" s="712"/>
      <c r="T543" s="712"/>
      <c r="U543" s="712"/>
      <c r="V543" s="712"/>
      <c r="W543" s="712"/>
      <c r="X543" s="712"/>
      <c r="Y543" s="712"/>
      <c r="Z543" s="712"/>
      <c r="AA543" s="712"/>
      <c r="AB543" s="712"/>
      <c r="AC543" s="712"/>
      <c r="AD543" s="712"/>
      <c r="AE543" s="712"/>
      <c r="AF543" s="712"/>
      <c r="AG543" s="712"/>
      <c r="AH543" s="712"/>
      <c r="AI543" s="1"/>
    </row>
    <row r="544" spans="2:35" s="2" customFormat="1" ht="14.25" customHeight="1">
      <c r="B544" s="710"/>
      <c r="C544" s="710"/>
      <c r="D544" s="710"/>
      <c r="E544" s="710"/>
      <c r="F544" s="710"/>
      <c r="G544" s="710"/>
      <c r="H544" s="710"/>
      <c r="I544" s="710"/>
      <c r="J544" s="710"/>
      <c r="K544" s="710"/>
      <c r="L544" s="710"/>
      <c r="M544" s="710"/>
      <c r="N544" s="710"/>
      <c r="O544" s="710"/>
      <c r="P544" s="710"/>
      <c r="Q544" s="710"/>
      <c r="R544" s="710"/>
      <c r="S544" s="710"/>
      <c r="T544" s="710"/>
      <c r="U544" s="710"/>
      <c r="V544" s="710"/>
      <c r="W544" s="710"/>
      <c r="X544" s="710"/>
      <c r="Y544" s="710"/>
      <c r="Z544" s="710"/>
      <c r="AA544" s="710"/>
      <c r="AB544" s="710"/>
      <c r="AC544" s="710"/>
      <c r="AD544" s="710"/>
      <c r="AE544" s="710"/>
      <c r="AF544" s="710"/>
      <c r="AG544" s="710"/>
      <c r="AH544" s="710"/>
      <c r="AI544" s="1"/>
    </row>
    <row r="545" spans="2:35" s="2" customFormat="1" ht="14.25" customHeight="1"/>
    <row r="546" spans="2:35" s="2" customFormat="1" ht="14.25" customHeight="1">
      <c r="B546" s="710"/>
      <c r="C546" s="710"/>
      <c r="D546" s="710"/>
      <c r="E546" s="710"/>
      <c r="F546" s="710"/>
      <c r="G546" s="710"/>
      <c r="H546" s="710"/>
      <c r="I546" s="710"/>
      <c r="J546" s="710"/>
      <c r="K546" s="710"/>
      <c r="L546" s="710"/>
      <c r="M546" s="710"/>
      <c r="N546" s="710"/>
      <c r="O546" s="710"/>
      <c r="P546" s="710"/>
      <c r="Q546" s="710"/>
      <c r="R546" s="710"/>
      <c r="S546" s="710"/>
      <c r="T546" s="710"/>
      <c r="U546" s="710"/>
      <c r="V546" s="710"/>
      <c r="W546" s="710"/>
      <c r="X546" s="710"/>
      <c r="Y546" s="710"/>
      <c r="Z546" s="710"/>
      <c r="AA546" s="710"/>
      <c r="AB546" s="710"/>
      <c r="AC546" s="710"/>
      <c r="AD546" s="710"/>
      <c r="AE546" s="710"/>
      <c r="AF546" s="710"/>
      <c r="AG546" s="710"/>
      <c r="AH546" s="710"/>
      <c r="AI546" s="1"/>
    </row>
    <row r="547" spans="2:35" s="2" customFormat="1" ht="14.25" customHeight="1">
      <c r="B547" s="710"/>
      <c r="C547" s="710"/>
      <c r="D547" s="710"/>
      <c r="E547" s="710"/>
      <c r="F547" s="710"/>
      <c r="G547" s="710"/>
      <c r="H547" s="710"/>
      <c r="I547" s="710"/>
      <c r="J547" s="710"/>
      <c r="K547" s="710"/>
      <c r="L547" s="710"/>
      <c r="M547" s="710"/>
      <c r="N547" s="710"/>
      <c r="O547" s="710"/>
      <c r="P547" s="710"/>
      <c r="Q547" s="710"/>
      <c r="R547" s="710"/>
      <c r="S547" s="710"/>
      <c r="T547" s="710"/>
      <c r="U547" s="710"/>
      <c r="V547" s="710"/>
      <c r="W547" s="710"/>
      <c r="X547" s="710"/>
      <c r="Y547" s="710"/>
      <c r="Z547" s="710"/>
      <c r="AA547" s="710"/>
      <c r="AB547" s="710"/>
      <c r="AC547" s="710"/>
      <c r="AD547" s="710"/>
      <c r="AE547" s="710"/>
      <c r="AF547" s="710"/>
      <c r="AG547" s="710"/>
      <c r="AH547" s="710"/>
      <c r="AI547" s="1"/>
    </row>
    <row r="548" spans="2:35" s="2" customFormat="1" ht="14.25" customHeight="1">
      <c r="B548" s="1"/>
      <c r="G548" s="722"/>
      <c r="H548" s="722"/>
      <c r="I548" s="722"/>
      <c r="J548" s="742"/>
      <c r="K548" s="742"/>
      <c r="L548" s="742"/>
      <c r="M548" s="742"/>
      <c r="N548" s="742"/>
      <c r="O548" s="742"/>
      <c r="P548" s="742"/>
      <c r="Q548" s="742"/>
      <c r="R548" s="742"/>
      <c r="S548" s="742"/>
      <c r="T548" s="742"/>
      <c r="U548" s="742"/>
      <c r="V548" s="742"/>
      <c r="W548" s="742"/>
      <c r="X548" s="742"/>
      <c r="Y548" s="742"/>
      <c r="Z548" s="742"/>
      <c r="AA548" s="742"/>
      <c r="AB548" s="742"/>
      <c r="AC548" s="742"/>
      <c r="AD548" s="742"/>
      <c r="AE548" s="742"/>
      <c r="AF548" s="742"/>
      <c r="AG548" s="742"/>
      <c r="AH548" s="742"/>
      <c r="AI548" s="34"/>
    </row>
    <row r="549" spans="2:35" s="2" customFormat="1" ht="14.25" customHeight="1">
      <c r="B549" s="1"/>
      <c r="G549" s="743"/>
      <c r="H549" s="743"/>
      <c r="I549" s="743"/>
      <c r="J549" s="743"/>
    </row>
    <row r="550" spans="2:35" s="2" customFormat="1" ht="14.25" customHeight="1">
      <c r="B550" s="710"/>
      <c r="C550" s="710"/>
      <c r="D550" s="710"/>
      <c r="E550" s="710"/>
      <c r="F550" s="710"/>
      <c r="G550" s="710"/>
      <c r="H550" s="710"/>
      <c r="I550" s="710"/>
      <c r="J550" s="710"/>
      <c r="K550" s="710"/>
      <c r="L550" s="710"/>
      <c r="M550" s="710"/>
      <c r="N550" s="710"/>
      <c r="O550" s="710"/>
      <c r="P550" s="710"/>
      <c r="Q550" s="710"/>
      <c r="R550" s="710"/>
      <c r="S550" s="710"/>
      <c r="T550" s="710"/>
      <c r="U550" s="710"/>
      <c r="V550" s="710"/>
      <c r="W550" s="710"/>
      <c r="X550" s="710"/>
      <c r="Y550" s="710"/>
      <c r="Z550" s="710"/>
      <c r="AA550" s="710"/>
      <c r="AB550" s="710"/>
      <c r="AC550" s="710"/>
      <c r="AD550" s="710"/>
      <c r="AE550" s="710"/>
      <c r="AF550" s="710"/>
      <c r="AG550" s="710"/>
      <c r="AH550" s="710"/>
      <c r="AI550" s="1"/>
    </row>
    <row r="551" spans="2:35" s="2" customFormat="1" ht="14.25" customHeight="1">
      <c r="B551" s="710"/>
      <c r="C551" s="710"/>
      <c r="D551" s="710"/>
      <c r="E551" s="710"/>
      <c r="F551" s="710"/>
      <c r="G551" s="710"/>
      <c r="H551" s="710"/>
      <c r="I551" s="710"/>
      <c r="J551" s="710"/>
      <c r="K551" s="710"/>
      <c r="L551" s="710"/>
      <c r="M551" s="710"/>
      <c r="N551" s="710"/>
      <c r="O551" s="710"/>
      <c r="P551" s="710"/>
      <c r="Q551" s="710"/>
      <c r="R551" s="710"/>
      <c r="S551" s="710"/>
      <c r="T551" s="710"/>
      <c r="U551" s="710"/>
      <c r="V551" s="710"/>
      <c r="W551" s="710"/>
      <c r="X551" s="710"/>
      <c r="Y551" s="710"/>
      <c r="Z551" s="710"/>
      <c r="AA551" s="710"/>
      <c r="AB551" s="710"/>
      <c r="AC551" s="710"/>
      <c r="AD551" s="710"/>
      <c r="AE551" s="710"/>
      <c r="AF551" s="710"/>
      <c r="AG551" s="710"/>
      <c r="AH551" s="710"/>
      <c r="AI551" s="1"/>
    </row>
    <row r="552" spans="2:35" s="2" customFormat="1" ht="14.25" customHeight="1">
      <c r="D552" s="739"/>
      <c r="E552" s="739"/>
      <c r="F552" s="739"/>
      <c r="G552" s="739"/>
      <c r="H552" s="739"/>
      <c r="I552" s="739"/>
      <c r="J552" s="739"/>
      <c r="K552" s="739"/>
      <c r="L552" s="739"/>
      <c r="M552" s="739"/>
      <c r="N552" s="739"/>
      <c r="O552" s="739"/>
      <c r="P552" s="739"/>
      <c r="Q552" s="739"/>
      <c r="R552" s="739"/>
      <c r="S552" s="739"/>
      <c r="T552" s="739"/>
      <c r="U552" s="739"/>
      <c r="V552" s="739"/>
      <c r="W552" s="739"/>
      <c r="X552" s="739"/>
      <c r="Y552" s="739"/>
      <c r="Z552" s="739"/>
      <c r="AA552" s="739"/>
      <c r="AB552" s="739"/>
      <c r="AC552" s="739"/>
      <c r="AD552" s="739"/>
      <c r="AE552" s="739"/>
      <c r="AF552" s="739"/>
      <c r="AG552" s="739"/>
      <c r="AH552" s="739"/>
    </row>
    <row r="553" spans="2:35" s="2" customFormat="1" ht="14.25" customHeight="1"/>
    <row r="554" spans="2:35" s="2" customFormat="1" ht="14.25" customHeight="1">
      <c r="B554" s="710"/>
      <c r="C554" s="710"/>
      <c r="D554" s="710"/>
      <c r="E554" s="710"/>
      <c r="F554" s="710"/>
      <c r="G554" s="710"/>
      <c r="H554" s="710"/>
      <c r="I554" s="710"/>
      <c r="J554" s="710"/>
      <c r="K554" s="710"/>
      <c r="L554" s="710"/>
      <c r="M554" s="710"/>
      <c r="N554" s="710"/>
      <c r="O554" s="710"/>
      <c r="P554" s="710"/>
      <c r="Q554" s="710"/>
      <c r="R554" s="710"/>
      <c r="S554" s="710"/>
      <c r="T554" s="710"/>
      <c r="U554" s="710"/>
      <c r="V554" s="710"/>
      <c r="W554" s="710"/>
      <c r="X554" s="710"/>
      <c r="Y554" s="710"/>
      <c r="Z554" s="710"/>
      <c r="AA554" s="710"/>
      <c r="AB554" s="710"/>
      <c r="AC554" s="710"/>
      <c r="AD554" s="710"/>
      <c r="AE554" s="710"/>
      <c r="AF554" s="710"/>
      <c r="AG554" s="710"/>
      <c r="AH554" s="710"/>
      <c r="AI554" s="1"/>
    </row>
    <row r="555" spans="2:35" s="2" customFormat="1" ht="14.25" customHeight="1">
      <c r="T555" s="1"/>
      <c r="U555" s="14"/>
      <c r="V555" s="14"/>
      <c r="W555" s="712"/>
      <c r="X555" s="712"/>
      <c r="Y555" s="14"/>
      <c r="Z555" s="14"/>
      <c r="AA555" s="14"/>
      <c r="AB555" s="712"/>
      <c r="AC555" s="712"/>
      <c r="AE555" s="5"/>
      <c r="AF555" s="5"/>
      <c r="AG555" s="5"/>
      <c r="AH555" s="5"/>
      <c r="AI555" s="5"/>
    </row>
    <row r="556" spans="2:35" s="2" customFormat="1" ht="14.25" customHeight="1"/>
    <row r="557" spans="2:35" s="2" customFormat="1" ht="14.25" customHeight="1"/>
    <row r="558" spans="2:35" s="2" customFormat="1" ht="14.25" customHeight="1">
      <c r="F558" s="712"/>
      <c r="G558" s="712"/>
      <c r="H558" s="712"/>
      <c r="I558" s="712"/>
      <c r="J558" s="712"/>
      <c r="K558" s="712"/>
      <c r="L558" s="712"/>
      <c r="M558" s="712"/>
      <c r="N558" s="712"/>
      <c r="O558" s="712"/>
      <c r="P558" s="712"/>
      <c r="Q558" s="712"/>
    </row>
    <row r="559" spans="2:35" s="2" customFormat="1" ht="14.25" customHeight="1">
      <c r="C559" s="104"/>
    </row>
    <row r="560" spans="2:35" s="2" customFormat="1" ht="14.25" customHeight="1">
      <c r="C560" s="712"/>
      <c r="D560" s="712"/>
      <c r="E560" s="712"/>
      <c r="F560" s="712"/>
      <c r="G560" s="712"/>
      <c r="H560" s="712"/>
      <c r="I560" s="712"/>
      <c r="J560" s="712"/>
      <c r="K560" s="712"/>
      <c r="L560" s="712"/>
      <c r="M560" s="712"/>
      <c r="N560" s="712"/>
      <c r="O560" s="104"/>
    </row>
    <row r="561" spans="2:35" s="2" customFormat="1" ht="14.25" customHeight="1">
      <c r="C561" s="104"/>
    </row>
    <row r="562" spans="2:35" s="2" customFormat="1" ht="14.25" customHeight="1"/>
    <row r="563" spans="2:35" s="2" customFormat="1" ht="14.25" customHeight="1"/>
    <row r="564" spans="2:35" s="2" customFormat="1" ht="14.25" customHeight="1"/>
    <row r="565" spans="2:35" s="2" customFormat="1" ht="14.25" customHeight="1"/>
    <row r="566" spans="2:35" s="2" customFormat="1" ht="14.25" customHeight="1"/>
    <row r="567" spans="2:35" s="2" customFormat="1" ht="14.25" customHeight="1"/>
    <row r="568" spans="2:35" s="2" customFormat="1" ht="14.25" customHeight="1">
      <c r="B568" s="710"/>
      <c r="C568" s="710"/>
      <c r="D568" s="710"/>
      <c r="E568" s="710"/>
      <c r="F568" s="710"/>
      <c r="G568" s="710"/>
      <c r="H568" s="710"/>
      <c r="I568" s="710"/>
      <c r="J568" s="710"/>
      <c r="K568" s="710"/>
      <c r="L568" s="710"/>
      <c r="M568" s="710"/>
      <c r="N568" s="710"/>
      <c r="O568" s="710"/>
      <c r="P568" s="710"/>
      <c r="Q568" s="710"/>
      <c r="R568" s="710"/>
      <c r="S568" s="710"/>
      <c r="T568" s="710"/>
      <c r="U568" s="710"/>
      <c r="V568" s="710"/>
      <c r="W568" s="710"/>
      <c r="X568" s="710"/>
      <c r="Y568" s="710"/>
      <c r="Z568" s="710"/>
      <c r="AA568" s="710"/>
      <c r="AB568" s="710"/>
      <c r="AC568" s="710"/>
      <c r="AD568" s="710"/>
      <c r="AE568" s="710"/>
      <c r="AF568" s="710"/>
      <c r="AG568" s="710"/>
      <c r="AH568" s="710"/>
      <c r="AI568" s="1"/>
    </row>
    <row r="569" spans="2:35" s="2" customFormat="1" ht="14.25" customHeight="1">
      <c r="B569" s="710"/>
      <c r="C569" s="710"/>
      <c r="D569" s="710"/>
      <c r="E569" s="710"/>
      <c r="F569" s="710"/>
      <c r="G569" s="710"/>
      <c r="H569" s="710"/>
      <c r="I569" s="710"/>
      <c r="J569" s="710"/>
      <c r="K569" s="710"/>
      <c r="L569" s="710"/>
      <c r="M569" s="710"/>
      <c r="N569" s="710"/>
      <c r="O569" s="710"/>
      <c r="P569" s="710"/>
      <c r="Q569" s="710"/>
      <c r="R569" s="710"/>
      <c r="S569" s="710"/>
      <c r="T569" s="710"/>
      <c r="U569" s="710"/>
      <c r="V569" s="710"/>
      <c r="W569" s="710"/>
      <c r="X569" s="710"/>
      <c r="Y569" s="710"/>
      <c r="Z569" s="710"/>
      <c r="AA569" s="710"/>
      <c r="AB569" s="710"/>
      <c r="AC569" s="710"/>
      <c r="AD569" s="710"/>
      <c r="AE569" s="710"/>
      <c r="AF569" s="710"/>
      <c r="AG569" s="710"/>
      <c r="AH569" s="710"/>
      <c r="AI569" s="1"/>
    </row>
    <row r="570" spans="2:35" s="2" customFormat="1" ht="14.25" customHeight="1">
      <c r="B570" s="710"/>
      <c r="C570" s="710"/>
      <c r="D570" s="710"/>
      <c r="E570" s="710"/>
      <c r="F570" s="710"/>
      <c r="G570" s="710"/>
      <c r="H570" s="710"/>
      <c r="I570" s="710"/>
      <c r="J570" s="710"/>
      <c r="K570" s="710"/>
      <c r="L570" s="710"/>
      <c r="M570" s="710"/>
      <c r="N570" s="710"/>
      <c r="O570" s="710"/>
      <c r="P570" s="710"/>
      <c r="Q570" s="710"/>
      <c r="R570" s="710"/>
      <c r="S570" s="710"/>
      <c r="T570" s="710"/>
      <c r="U570" s="710"/>
      <c r="V570" s="710"/>
      <c r="W570" s="710"/>
      <c r="X570" s="710"/>
      <c r="Y570" s="710"/>
      <c r="Z570" s="710"/>
      <c r="AA570" s="710"/>
      <c r="AB570" s="710"/>
      <c r="AC570" s="710"/>
      <c r="AD570" s="710"/>
      <c r="AE570" s="710"/>
      <c r="AF570" s="710"/>
      <c r="AG570" s="710"/>
      <c r="AH570" s="710"/>
      <c r="AI570" s="1"/>
    </row>
    <row r="571" spans="2:35" s="2" customFormat="1" ht="14.25" customHeight="1"/>
    <row r="572" spans="2:35" s="2" customFormat="1" ht="14.25" customHeight="1">
      <c r="B572" s="710"/>
      <c r="C572" s="710"/>
      <c r="D572" s="710"/>
      <c r="E572" s="710"/>
      <c r="F572" s="710"/>
      <c r="G572" s="710"/>
      <c r="H572" s="710"/>
      <c r="I572" s="710"/>
      <c r="J572" s="710"/>
      <c r="K572" s="710"/>
      <c r="L572" s="710"/>
      <c r="M572" s="710"/>
      <c r="N572" s="710"/>
      <c r="O572" s="710"/>
      <c r="P572" s="710"/>
      <c r="Q572" s="710"/>
      <c r="R572" s="710"/>
      <c r="S572" s="710"/>
      <c r="T572" s="710"/>
      <c r="U572" s="710"/>
      <c r="V572" s="710"/>
      <c r="W572" s="710"/>
      <c r="X572" s="710"/>
      <c r="Y572" s="710"/>
      <c r="Z572" s="710"/>
      <c r="AA572" s="710"/>
      <c r="AB572" s="710"/>
      <c r="AC572" s="710"/>
      <c r="AD572" s="710"/>
      <c r="AE572" s="710"/>
      <c r="AF572" s="710"/>
      <c r="AG572" s="710"/>
      <c r="AH572" s="710"/>
      <c r="AI572" s="1"/>
    </row>
    <row r="573" spans="2:35" s="2" customFormat="1" ht="14.25" customHeight="1">
      <c r="B573" s="1"/>
      <c r="C573" s="1"/>
      <c r="D573" s="1"/>
      <c r="E573" s="1"/>
      <c r="F573" s="1"/>
      <c r="G573" s="1"/>
      <c r="H573" s="1"/>
      <c r="I573" s="1"/>
      <c r="J573" s="1"/>
      <c r="K573" s="1"/>
      <c r="L573" s="1"/>
      <c r="M573" s="1"/>
      <c r="N573" s="1"/>
      <c r="O573" s="1"/>
      <c r="P573" s="1"/>
      <c r="Q573" s="1"/>
      <c r="R573" s="1"/>
      <c r="S573" s="1"/>
      <c r="T573" s="1"/>
      <c r="U573" s="1"/>
      <c r="V573" s="712"/>
      <c r="W573" s="712"/>
      <c r="X573" s="712"/>
      <c r="Y573" s="712"/>
      <c r="Z573" s="712"/>
      <c r="AA573" s="712"/>
      <c r="AB573" s="712"/>
      <c r="AC573" s="712"/>
      <c r="AD573" s="712"/>
      <c r="AE573" s="712"/>
      <c r="AF573" s="712"/>
      <c r="AG573" s="712"/>
      <c r="AH573" s="1"/>
      <c r="AI573" s="1"/>
    </row>
    <row r="574" spans="2:35" s="2" customFormat="1" ht="14.25" customHeight="1">
      <c r="B574" s="1"/>
      <c r="C574" s="739"/>
      <c r="D574" s="739"/>
      <c r="E574" s="739"/>
      <c r="F574" s="739"/>
      <c r="G574" s="739"/>
      <c r="H574" s="739"/>
      <c r="I574" s="739"/>
      <c r="J574" s="739"/>
      <c r="K574" s="739"/>
      <c r="L574" s="739"/>
      <c r="M574" s="739"/>
      <c r="N574" s="739"/>
      <c r="O574" s="739"/>
      <c r="P574" s="739"/>
      <c r="Q574" s="739"/>
      <c r="R574" s="739"/>
      <c r="S574" s="739"/>
      <c r="T574" s="739"/>
      <c r="U574" s="739"/>
      <c r="V574" s="739"/>
      <c r="W574" s="739"/>
      <c r="X574" s="739"/>
      <c r="Y574" s="739"/>
      <c r="Z574" s="739"/>
      <c r="AA574" s="739"/>
      <c r="AB574" s="739"/>
      <c r="AC574" s="739"/>
      <c r="AD574" s="739"/>
      <c r="AE574" s="739"/>
      <c r="AF574" s="739"/>
      <c r="AG574" s="739"/>
      <c r="AH574" s="1"/>
      <c r="AI574" s="1"/>
    </row>
    <row r="575" spans="2:35" s="2" customFormat="1" ht="14.25" customHeight="1">
      <c r="AA575" s="712"/>
      <c r="AB575" s="712"/>
      <c r="AC575" s="712"/>
      <c r="AD575" s="712"/>
      <c r="AE575" s="712"/>
      <c r="AF575" s="712"/>
      <c r="AG575" s="712"/>
      <c r="AH575" s="712"/>
      <c r="AI575" s="1"/>
    </row>
    <row r="576" spans="2:35" s="2" customFormat="1" ht="14.25" customHeight="1">
      <c r="B576" s="710"/>
      <c r="C576" s="710"/>
      <c r="D576" s="710"/>
      <c r="E576" s="710"/>
      <c r="F576" s="710"/>
      <c r="G576" s="710"/>
      <c r="H576" s="710"/>
      <c r="I576" s="710"/>
      <c r="J576" s="710"/>
      <c r="K576" s="710"/>
      <c r="L576" s="710"/>
      <c r="M576" s="710"/>
      <c r="N576" s="710"/>
      <c r="O576" s="710"/>
      <c r="P576" s="710"/>
      <c r="Q576" s="710"/>
      <c r="R576" s="710"/>
      <c r="S576" s="710"/>
      <c r="T576" s="710"/>
      <c r="U576" s="710"/>
      <c r="V576" s="710"/>
      <c r="W576" s="710"/>
      <c r="X576" s="710"/>
      <c r="Y576" s="710"/>
      <c r="Z576" s="710"/>
      <c r="AA576" s="710"/>
      <c r="AB576" s="710"/>
      <c r="AC576" s="710"/>
      <c r="AD576" s="710"/>
      <c r="AE576" s="710"/>
      <c r="AF576" s="710"/>
      <c r="AG576" s="710"/>
      <c r="AH576" s="710"/>
      <c r="AI576" s="1"/>
    </row>
    <row r="577" spans="2:35" s="2" customFormat="1" ht="14.25" customHeight="1"/>
    <row r="578" spans="2:35" s="2" customFormat="1" ht="14.25" customHeight="1">
      <c r="N578" s="712"/>
      <c r="O578" s="712"/>
      <c r="P578" s="712"/>
      <c r="Q578" s="712"/>
      <c r="R578" s="712"/>
      <c r="S578" s="712"/>
      <c r="T578" s="712"/>
      <c r="U578" s="712"/>
      <c r="V578" s="712"/>
      <c r="W578" s="712"/>
      <c r="X578" s="712"/>
      <c r="Y578" s="712"/>
      <c r="Z578" s="712"/>
      <c r="AA578" s="712"/>
      <c r="AI578" s="1"/>
    </row>
    <row r="579" spans="2:35" s="2" customFormat="1" ht="14.25" customHeight="1">
      <c r="B579" s="716"/>
      <c r="C579" s="716"/>
      <c r="D579" s="716"/>
      <c r="E579" s="716"/>
      <c r="F579" s="716"/>
      <c r="G579" s="716"/>
      <c r="H579" s="716"/>
      <c r="I579" s="716"/>
      <c r="J579" s="716"/>
      <c r="K579" s="716"/>
      <c r="L579" s="716"/>
      <c r="M579" s="716"/>
      <c r="N579" s="716"/>
      <c r="O579" s="716"/>
      <c r="P579" s="716"/>
      <c r="Q579" s="716"/>
      <c r="R579" s="716"/>
      <c r="S579" s="716"/>
      <c r="T579" s="716"/>
      <c r="U579" s="716"/>
      <c r="V579" s="716"/>
      <c r="W579" s="716"/>
      <c r="X579" s="716"/>
      <c r="Y579" s="716"/>
      <c r="Z579" s="716"/>
      <c r="AA579" s="716"/>
      <c r="AB579" s="716"/>
      <c r="AC579" s="716"/>
      <c r="AD579" s="716"/>
      <c r="AE579" s="716"/>
      <c r="AF579" s="716"/>
      <c r="AG579" s="716"/>
      <c r="AH579" s="716"/>
    </row>
    <row r="580" spans="2:35" s="2" customFormat="1" ht="14.25" customHeight="1">
      <c r="B580" s="5"/>
      <c r="C580" s="5"/>
      <c r="D580" s="5"/>
      <c r="E580" s="5"/>
      <c r="F580" s="5"/>
      <c r="G580" s="5"/>
      <c r="H580" s="5"/>
      <c r="I580" s="5"/>
      <c r="J580" s="5"/>
      <c r="K580" s="5"/>
      <c r="L580" s="5"/>
      <c r="X580" s="712"/>
      <c r="Y580" s="712"/>
      <c r="Z580" s="712"/>
      <c r="AA580" s="712"/>
      <c r="AC580" s="712"/>
      <c r="AD580" s="712"/>
      <c r="AF580" s="712"/>
      <c r="AG580" s="712"/>
    </row>
    <row r="581" spans="2:35" s="2" customFormat="1" ht="14.25" customHeight="1"/>
    <row r="582" spans="2:35" s="2" customFormat="1" ht="14.25" customHeight="1">
      <c r="B582" s="715"/>
      <c r="C582" s="715"/>
      <c r="D582" s="715"/>
      <c r="E582" s="715"/>
      <c r="F582" s="710"/>
      <c r="G582" s="710"/>
      <c r="H582" s="710"/>
      <c r="I582" s="710"/>
      <c r="J582" s="710"/>
      <c r="K582" s="710"/>
      <c r="L582" s="710"/>
      <c r="M582" s="710"/>
      <c r="N582" s="710"/>
      <c r="O582" s="710"/>
      <c r="P582" s="710"/>
      <c r="Q582" s="710"/>
      <c r="R582" s="710"/>
      <c r="S582" s="710"/>
      <c r="T582" s="710"/>
      <c r="U582" s="710"/>
    </row>
    <row r="583" spans="2:35" s="2" customFormat="1" ht="14.25" customHeight="1">
      <c r="B583" s="715"/>
      <c r="C583" s="715"/>
      <c r="D583" s="715"/>
      <c r="E583" s="715"/>
      <c r="F583" s="730"/>
      <c r="G583" s="730"/>
      <c r="H583" s="730"/>
      <c r="I583" s="731"/>
      <c r="J583" s="731"/>
      <c r="K583" s="731"/>
      <c r="L583" s="731"/>
      <c r="M583" s="731"/>
      <c r="N583" s="731"/>
      <c r="O583" s="731"/>
      <c r="P583" s="731"/>
      <c r="Q583" s="731"/>
      <c r="R583" s="731"/>
      <c r="S583" s="731"/>
      <c r="T583" s="731"/>
      <c r="U583" s="731"/>
      <c r="V583" s="731"/>
      <c r="W583" s="731"/>
      <c r="X583" s="731"/>
      <c r="Y583" s="731"/>
      <c r="Z583" s="731"/>
      <c r="AA583" s="731"/>
      <c r="AB583" s="731"/>
      <c r="AC583" s="731"/>
      <c r="AD583" s="731"/>
      <c r="AE583" s="731"/>
      <c r="AF583" s="731"/>
      <c r="AG583" s="731"/>
    </row>
    <row r="584" spans="2:35" s="2" customFormat="1" ht="14.25" customHeight="1">
      <c r="B584" s="715"/>
      <c r="C584" s="715"/>
      <c r="D584" s="715"/>
      <c r="E584" s="715"/>
      <c r="F584" s="731"/>
      <c r="G584" s="731"/>
      <c r="H584" s="731"/>
      <c r="I584" s="731"/>
      <c r="J584" s="731"/>
      <c r="K584" s="731"/>
      <c r="L584" s="731"/>
      <c r="M584" s="731"/>
      <c r="N584" s="731"/>
      <c r="O584" s="731"/>
    </row>
    <row r="585" spans="2:35" s="2" customFormat="1" ht="14.25" customHeight="1">
      <c r="B585" s="25"/>
      <c r="C585" s="25"/>
      <c r="D585" s="25"/>
      <c r="E585" s="25"/>
    </row>
    <row r="586" spans="2:35" s="2" customFormat="1" ht="14.25" customHeight="1">
      <c r="B586" s="24"/>
      <c r="C586" s="24"/>
      <c r="D586" s="24"/>
      <c r="E586" s="24"/>
    </row>
    <row r="587" spans="2:35" s="2" customFormat="1" ht="14.25" customHeight="1">
      <c r="B587" s="715"/>
      <c r="C587" s="715"/>
      <c r="D587" s="715"/>
      <c r="E587" s="715"/>
      <c r="F587" s="731"/>
      <c r="G587" s="731"/>
      <c r="H587" s="731"/>
      <c r="I587" s="731"/>
      <c r="J587" s="731"/>
      <c r="K587" s="731"/>
      <c r="L587" s="731"/>
      <c r="M587" s="731"/>
      <c r="N587" s="731"/>
      <c r="O587" s="731"/>
      <c r="P587" s="731"/>
      <c r="Q587" s="731"/>
      <c r="R587" s="731"/>
      <c r="S587" s="731"/>
      <c r="T587" s="731"/>
      <c r="U587" s="731"/>
      <c r="V587" s="731"/>
      <c r="W587" s="731"/>
      <c r="X587" s="731"/>
      <c r="Y587" s="731"/>
      <c r="Z587" s="731"/>
      <c r="AA587" s="731"/>
      <c r="AB587" s="731"/>
      <c r="AC587" s="731"/>
      <c r="AD587" s="731"/>
      <c r="AE587" s="731"/>
      <c r="AF587" s="731"/>
      <c r="AG587" s="731"/>
    </row>
    <row r="588" spans="2:35" s="2" customFormat="1" ht="14.25" customHeight="1">
      <c r="B588" s="715"/>
      <c r="C588" s="715"/>
      <c r="D588" s="715"/>
      <c r="E588" s="715"/>
      <c r="F588" s="727"/>
      <c r="G588" s="727"/>
      <c r="H588" s="727"/>
      <c r="I588" s="727"/>
      <c r="J588" s="727"/>
      <c r="K588" s="727"/>
      <c r="L588" s="727"/>
      <c r="M588" s="727"/>
      <c r="N588" s="727"/>
      <c r="O588" s="727"/>
      <c r="P588" s="84"/>
    </row>
    <row r="589" spans="2:35" s="2" customFormat="1" ht="14.25" customHeight="1">
      <c r="B589" s="35"/>
      <c r="C589" s="24"/>
      <c r="D589" s="24"/>
      <c r="E589" s="24"/>
      <c r="F589" s="24"/>
      <c r="G589" s="24"/>
      <c r="H589" s="24"/>
      <c r="I589" s="24"/>
      <c r="J589" s="24"/>
      <c r="K589" s="24"/>
      <c r="L589" s="24"/>
      <c r="M589" s="24"/>
      <c r="N589" s="24"/>
      <c r="O589" s="24"/>
      <c r="P589" s="24"/>
      <c r="Q589" s="24"/>
      <c r="R589" s="24"/>
      <c r="S589" s="24"/>
      <c r="T589" s="24"/>
      <c r="U589" s="24"/>
      <c r="V589" s="24"/>
      <c r="W589" s="24"/>
      <c r="X589" s="24"/>
      <c r="Y589" s="24"/>
      <c r="Z589" s="24"/>
      <c r="AA589" s="24"/>
      <c r="AB589" s="24"/>
      <c r="AC589" s="24"/>
      <c r="AD589" s="24"/>
      <c r="AE589" s="24"/>
      <c r="AF589" s="24"/>
      <c r="AG589" s="24"/>
      <c r="AH589" s="24"/>
      <c r="AI589" s="24"/>
    </row>
    <row r="590" spans="2:35" s="2" customFormat="1" ht="14.25" customHeight="1">
      <c r="B590" s="35"/>
      <c r="C590" s="24"/>
      <c r="D590" s="24"/>
      <c r="E590" s="24"/>
      <c r="F590" s="24"/>
      <c r="G590" s="24"/>
      <c r="H590" s="24"/>
      <c r="I590" s="24"/>
      <c r="J590" s="24"/>
      <c r="K590" s="24"/>
      <c r="L590" s="24"/>
      <c r="M590" s="24"/>
      <c r="N590" s="24"/>
      <c r="O590" s="24"/>
      <c r="P590" s="24"/>
      <c r="Q590" s="24"/>
      <c r="R590" s="24"/>
      <c r="S590" s="24"/>
      <c r="T590" s="24"/>
      <c r="U590" s="24"/>
      <c r="V590" s="24"/>
      <c r="W590" s="24"/>
      <c r="X590" s="24"/>
      <c r="Y590" s="24"/>
      <c r="Z590" s="24"/>
      <c r="AA590" s="24"/>
      <c r="AB590" s="24"/>
      <c r="AC590" s="24"/>
      <c r="AD590" s="24"/>
      <c r="AE590" s="24"/>
      <c r="AF590" s="24"/>
      <c r="AG590" s="24"/>
      <c r="AH590" s="24"/>
      <c r="AI590" s="24"/>
    </row>
    <row r="591" spans="2:35" s="2" customFormat="1" ht="14.25" customHeight="1">
      <c r="B591" s="712"/>
      <c r="C591" s="712"/>
      <c r="D591" s="712"/>
      <c r="E591" s="712"/>
      <c r="F591" s="712"/>
      <c r="G591" s="712"/>
      <c r="H591" s="712"/>
      <c r="I591" s="712"/>
      <c r="J591" s="712"/>
      <c r="K591" s="712"/>
      <c r="L591" s="712"/>
      <c r="M591" s="712"/>
      <c r="N591" s="712"/>
      <c r="O591" s="712"/>
      <c r="P591" s="712"/>
      <c r="Q591" s="712"/>
      <c r="R591" s="712"/>
      <c r="S591" s="712"/>
      <c r="T591" s="712"/>
      <c r="U591" s="712"/>
      <c r="V591" s="712"/>
      <c r="W591" s="712"/>
      <c r="X591" s="712"/>
      <c r="Y591" s="712"/>
      <c r="Z591" s="712"/>
      <c r="AA591" s="712"/>
      <c r="AB591" s="712"/>
      <c r="AC591" s="712"/>
      <c r="AD591" s="712"/>
      <c r="AE591" s="712"/>
      <c r="AF591" s="712"/>
      <c r="AG591" s="712"/>
      <c r="AH591" s="712"/>
      <c r="AI591" s="14"/>
    </row>
    <row r="592" spans="2:35" s="2" customFormat="1" ht="14.25" customHeight="1"/>
    <row r="593" spans="2:35" s="2" customFormat="1" ht="14.25" customHeight="1">
      <c r="B593" s="710"/>
      <c r="C593" s="710"/>
      <c r="D593" s="710"/>
      <c r="E593" s="710"/>
      <c r="F593" s="710"/>
      <c r="G593" s="710"/>
      <c r="H593" s="710"/>
      <c r="I593" s="710"/>
      <c r="J593" s="710"/>
      <c r="K593" s="710"/>
      <c r="L593" s="710"/>
      <c r="M593" s="710"/>
      <c r="N593" s="710"/>
      <c r="O593" s="710"/>
      <c r="P593" s="710"/>
      <c r="Q593" s="710"/>
      <c r="R593" s="710"/>
      <c r="S593" s="710"/>
      <c r="T593" s="710"/>
      <c r="U593" s="710"/>
      <c r="V593" s="710"/>
      <c r="W593" s="710"/>
      <c r="X593" s="710"/>
      <c r="Y593" s="710"/>
      <c r="Z593" s="710"/>
      <c r="AA593" s="710"/>
      <c r="AB593" s="710"/>
      <c r="AC593" s="710"/>
      <c r="AD593" s="710"/>
      <c r="AE593" s="710"/>
      <c r="AF593" s="710"/>
      <c r="AG593" s="710"/>
      <c r="AH593" s="710"/>
      <c r="AI593" s="1"/>
    </row>
    <row r="594" spans="2:35" s="2" customFormat="1" ht="14.25" customHeight="1">
      <c r="B594" s="1"/>
      <c r="C594" s="1"/>
      <c r="D594" s="1"/>
      <c r="E594" s="1"/>
      <c r="F594" s="1"/>
      <c r="G594" s="1"/>
      <c r="H594" s="1"/>
      <c r="I594" s="1"/>
      <c r="J594" s="741"/>
      <c r="K594" s="741"/>
      <c r="L594" s="741"/>
      <c r="M594" s="741"/>
      <c r="N594" s="741"/>
      <c r="O594" s="741"/>
      <c r="P594" s="741"/>
      <c r="Q594" s="741"/>
      <c r="R594" s="741"/>
      <c r="S594" s="741"/>
      <c r="T594" s="741"/>
      <c r="U594" s="741"/>
      <c r="V594" s="741"/>
      <c r="W594" s="710"/>
      <c r="X594" s="710"/>
      <c r="Y594" s="710"/>
      <c r="Z594" s="710"/>
      <c r="AA594" s="710"/>
      <c r="AB594" s="710"/>
      <c r="AC594" s="710"/>
      <c r="AD594" s="710"/>
      <c r="AE594" s="710"/>
      <c r="AF594" s="710"/>
      <c r="AG594" s="710"/>
      <c r="AH594" s="710"/>
      <c r="AI594" s="1"/>
    </row>
    <row r="595" spans="2:35" s="2" customFormat="1" ht="14.25" customHeight="1"/>
    <row r="596" spans="2:35" s="2" customFormat="1" ht="14.25" customHeight="1">
      <c r="B596" s="712"/>
      <c r="C596" s="712"/>
      <c r="D596" s="712"/>
      <c r="E596" s="712"/>
      <c r="F596" s="712"/>
      <c r="G596" s="712"/>
      <c r="H596" s="712"/>
      <c r="I596" s="712"/>
      <c r="J596" s="712"/>
      <c r="K596" s="712"/>
      <c r="L596" s="712"/>
      <c r="M596" s="712"/>
      <c r="N596" s="712"/>
      <c r="O596" s="712"/>
      <c r="P596" s="712"/>
      <c r="Q596" s="712"/>
      <c r="R596" s="712"/>
      <c r="S596" s="712"/>
      <c r="T596" s="712"/>
      <c r="U596" s="712"/>
      <c r="V596" s="712"/>
      <c r="W596" s="712"/>
      <c r="X596" s="712"/>
      <c r="Y596" s="712"/>
      <c r="Z596" s="712"/>
      <c r="AA596" s="712"/>
      <c r="AB596" s="712"/>
      <c r="AC596" s="712"/>
      <c r="AD596" s="712"/>
      <c r="AE596" s="712"/>
      <c r="AF596" s="712"/>
      <c r="AG596" s="712"/>
    </row>
    <row r="597" spans="2:35" s="2" customFormat="1" ht="14.25" customHeight="1"/>
    <row r="598" spans="2:35" s="2" customFormat="1" ht="14.25" customHeight="1">
      <c r="B598" s="710"/>
      <c r="C598" s="710"/>
      <c r="D598" s="710"/>
      <c r="E598" s="710"/>
      <c r="F598" s="710"/>
      <c r="G598" s="710"/>
      <c r="H598" s="710"/>
      <c r="I598" s="710"/>
      <c r="J598" s="710"/>
      <c r="K598" s="710"/>
      <c r="L598" s="710"/>
      <c r="M598" s="710"/>
      <c r="N598" s="710"/>
      <c r="O598" s="710"/>
      <c r="P598" s="710"/>
      <c r="Q598" s="710"/>
      <c r="R598" s="710"/>
      <c r="S598" s="710"/>
      <c r="T598" s="710"/>
      <c r="U598" s="710"/>
      <c r="V598" s="710"/>
      <c r="W598" s="710"/>
      <c r="X598" s="710"/>
      <c r="Y598" s="710"/>
      <c r="Z598" s="710"/>
      <c r="AA598" s="710"/>
      <c r="AB598" s="710"/>
      <c r="AC598" s="710"/>
      <c r="AD598" s="710"/>
      <c r="AE598" s="710"/>
      <c r="AF598" s="710"/>
      <c r="AG598" s="710"/>
      <c r="AH598" s="710"/>
      <c r="AI598" s="1"/>
    </row>
    <row r="599" spans="2:35" s="2" customFormat="1" ht="14.25" customHeight="1"/>
    <row r="600" spans="2:35" s="2" customFormat="1" ht="14.25" customHeight="1">
      <c r="B600" s="712"/>
      <c r="C600" s="712"/>
      <c r="D600" s="712"/>
      <c r="E600" s="712"/>
      <c r="F600" s="712"/>
      <c r="G600" s="712"/>
      <c r="H600" s="712"/>
      <c r="I600" s="712"/>
      <c r="J600" s="712"/>
      <c r="K600" s="712"/>
      <c r="L600" s="712"/>
      <c r="M600" s="712"/>
      <c r="N600" s="712"/>
      <c r="O600" s="712"/>
      <c r="P600" s="712"/>
      <c r="Q600" s="712"/>
      <c r="R600" s="712"/>
      <c r="S600" s="712"/>
      <c r="T600" s="712"/>
      <c r="U600" s="712"/>
      <c r="V600" s="712"/>
      <c r="W600" s="712"/>
      <c r="X600" s="712"/>
      <c r="Y600" s="712"/>
      <c r="Z600" s="712"/>
      <c r="AA600" s="712"/>
      <c r="AB600" s="712"/>
      <c r="AC600" s="712"/>
      <c r="AD600" s="712"/>
      <c r="AE600" s="712"/>
      <c r="AF600" s="712"/>
      <c r="AG600" s="712"/>
      <c r="AH600" s="712"/>
      <c r="AI600" s="1"/>
    </row>
    <row r="601" spans="2:35" s="2" customFormat="1" ht="14.25" customHeight="1">
      <c r="B601" s="710"/>
      <c r="C601" s="710"/>
      <c r="D601" s="710"/>
      <c r="E601" s="710"/>
      <c r="F601" s="710"/>
      <c r="G601" s="710"/>
      <c r="H601" s="710"/>
      <c r="I601" s="710"/>
      <c r="J601" s="710"/>
      <c r="K601" s="710"/>
      <c r="L601" s="710"/>
      <c r="M601" s="710"/>
      <c r="N601" s="710"/>
      <c r="O601" s="710"/>
      <c r="P601" s="710"/>
      <c r="Q601" s="710"/>
      <c r="R601" s="710"/>
      <c r="S601" s="710"/>
      <c r="T601" s="710"/>
      <c r="U601" s="710"/>
      <c r="V601" s="710"/>
      <c r="W601" s="710"/>
      <c r="X601" s="710"/>
      <c r="Y601" s="710"/>
      <c r="Z601" s="710"/>
      <c r="AA601" s="710"/>
      <c r="AB601" s="710"/>
      <c r="AC601" s="710"/>
      <c r="AD601" s="710"/>
      <c r="AE601" s="710"/>
      <c r="AF601" s="710"/>
      <c r="AG601" s="710"/>
      <c r="AH601" s="710"/>
      <c r="AI601" s="1"/>
    </row>
    <row r="602" spans="2:35" s="2" customFormat="1" ht="14.25" customHeight="1"/>
    <row r="603" spans="2:35" s="2" customFormat="1" ht="14.25" customHeight="1">
      <c r="B603" s="710"/>
      <c r="C603" s="710"/>
      <c r="D603" s="710"/>
      <c r="E603" s="710"/>
      <c r="F603" s="710"/>
      <c r="G603" s="710"/>
      <c r="H603" s="710"/>
      <c r="I603" s="710"/>
      <c r="J603" s="710"/>
      <c r="K603" s="710"/>
      <c r="L603" s="710"/>
      <c r="M603" s="710"/>
      <c r="N603" s="710"/>
      <c r="O603" s="710"/>
      <c r="P603" s="710"/>
      <c r="Q603" s="710"/>
      <c r="R603" s="710"/>
      <c r="S603" s="710"/>
      <c r="T603" s="710"/>
      <c r="U603" s="710"/>
      <c r="V603" s="710"/>
      <c r="W603" s="710"/>
      <c r="X603" s="710"/>
      <c r="Y603" s="710"/>
      <c r="Z603" s="710"/>
      <c r="AA603" s="710"/>
      <c r="AB603" s="710"/>
      <c r="AC603" s="710"/>
      <c r="AD603" s="710"/>
      <c r="AE603" s="710"/>
      <c r="AF603" s="710"/>
      <c r="AG603" s="710"/>
      <c r="AH603" s="710"/>
      <c r="AI603" s="1"/>
    </row>
    <row r="604" spans="2:35" s="2" customFormat="1" ht="14.25" customHeight="1">
      <c r="B604" s="710"/>
      <c r="C604" s="710"/>
      <c r="D604" s="710"/>
      <c r="E604" s="710"/>
      <c r="F604" s="710"/>
      <c r="G604" s="710"/>
      <c r="H604" s="710"/>
      <c r="I604" s="710"/>
      <c r="J604" s="710"/>
      <c r="K604" s="710"/>
      <c r="L604" s="710"/>
      <c r="M604" s="710"/>
      <c r="N604" s="710"/>
      <c r="O604" s="710"/>
      <c r="P604" s="710"/>
      <c r="Q604" s="710"/>
      <c r="R604" s="710"/>
      <c r="S604" s="710"/>
      <c r="T604" s="710"/>
      <c r="U604" s="710"/>
      <c r="V604" s="710"/>
      <c r="W604" s="710"/>
      <c r="X604" s="710"/>
      <c r="Y604" s="710"/>
      <c r="Z604" s="710"/>
      <c r="AA604" s="710"/>
      <c r="AB604" s="710"/>
      <c r="AC604" s="710"/>
      <c r="AD604" s="710"/>
      <c r="AE604" s="710"/>
      <c r="AF604" s="710"/>
      <c r="AG604" s="710"/>
      <c r="AH604" s="710"/>
      <c r="AI604" s="1"/>
    </row>
    <row r="605" spans="2:35" s="2" customFormat="1" ht="14.25" customHeight="1">
      <c r="B605" s="1"/>
      <c r="G605" s="722"/>
      <c r="H605" s="722"/>
      <c r="I605" s="722"/>
      <c r="J605" s="742"/>
      <c r="K605" s="742"/>
      <c r="L605" s="742"/>
      <c r="M605" s="742"/>
      <c r="N605" s="742"/>
      <c r="O605" s="742"/>
      <c r="P605" s="742"/>
      <c r="Q605" s="742"/>
      <c r="R605" s="742"/>
      <c r="S605" s="742"/>
      <c r="T605" s="742"/>
      <c r="U605" s="742"/>
      <c r="V605" s="742"/>
      <c r="W605" s="742"/>
      <c r="X605" s="742"/>
      <c r="Y605" s="742"/>
      <c r="Z605" s="742"/>
      <c r="AA605" s="742"/>
      <c r="AB605" s="742"/>
      <c r="AC605" s="742"/>
      <c r="AD605" s="742"/>
      <c r="AE605" s="742"/>
      <c r="AF605" s="742"/>
      <c r="AG605" s="742"/>
      <c r="AH605" s="742"/>
      <c r="AI605" s="34"/>
    </row>
    <row r="606" spans="2:35" s="2" customFormat="1" ht="14.25" customHeight="1">
      <c r="B606" s="1"/>
      <c r="G606" s="743"/>
      <c r="H606" s="743"/>
      <c r="I606" s="743"/>
      <c r="J606" s="743"/>
    </row>
    <row r="607" spans="2:35" s="2" customFormat="1" ht="14.25" customHeight="1">
      <c r="B607" s="710"/>
      <c r="C607" s="710"/>
      <c r="D607" s="710"/>
      <c r="E607" s="710"/>
      <c r="F607" s="710"/>
      <c r="G607" s="710"/>
      <c r="H607" s="710"/>
      <c r="I607" s="710"/>
      <c r="J607" s="710"/>
      <c r="K607" s="710"/>
      <c r="L607" s="710"/>
      <c r="M607" s="710"/>
      <c r="N607" s="710"/>
      <c r="O607" s="710"/>
      <c r="P607" s="710"/>
      <c r="Q607" s="710"/>
      <c r="R607" s="710"/>
      <c r="S607" s="710"/>
      <c r="T607" s="710"/>
      <c r="U607" s="710"/>
      <c r="V607" s="710"/>
      <c r="W607" s="710"/>
      <c r="X607" s="710"/>
      <c r="Y607" s="710"/>
      <c r="Z607" s="710"/>
      <c r="AA607" s="710"/>
      <c r="AB607" s="710"/>
      <c r="AC607" s="710"/>
      <c r="AD607" s="710"/>
      <c r="AE607" s="710"/>
      <c r="AF607" s="710"/>
      <c r="AG607" s="710"/>
      <c r="AH607" s="710"/>
      <c r="AI607" s="1"/>
    </row>
    <row r="608" spans="2:35" s="2" customFormat="1" ht="14.25" customHeight="1">
      <c r="B608" s="710"/>
      <c r="C608" s="710"/>
      <c r="D608" s="710"/>
      <c r="E608" s="710"/>
      <c r="F608" s="710"/>
      <c r="G608" s="710"/>
      <c r="H608" s="710"/>
      <c r="I608" s="710"/>
      <c r="J608" s="710"/>
      <c r="K608" s="710"/>
      <c r="L608" s="710"/>
      <c r="M608" s="710"/>
      <c r="N608" s="710"/>
      <c r="O608" s="710"/>
      <c r="P608" s="710"/>
      <c r="Q608" s="710"/>
      <c r="R608" s="710"/>
      <c r="S608" s="710"/>
      <c r="T608" s="710"/>
      <c r="U608" s="710"/>
      <c r="V608" s="710"/>
      <c r="W608" s="710"/>
      <c r="X608" s="710"/>
      <c r="Y608" s="710"/>
      <c r="Z608" s="710"/>
      <c r="AA608" s="710"/>
      <c r="AB608" s="710"/>
      <c r="AC608" s="710"/>
      <c r="AD608" s="710"/>
      <c r="AE608" s="710"/>
      <c r="AF608" s="710"/>
      <c r="AG608" s="710"/>
      <c r="AH608" s="710"/>
      <c r="AI608" s="1"/>
    </row>
    <row r="609" spans="2:35" s="2" customFormat="1" ht="14.25" customHeight="1">
      <c r="D609" s="739"/>
      <c r="E609" s="739"/>
      <c r="F609" s="739"/>
      <c r="G609" s="739"/>
      <c r="H609" s="739"/>
      <c r="I609" s="739"/>
      <c r="J609" s="739"/>
      <c r="K609" s="739"/>
      <c r="L609" s="739"/>
      <c r="M609" s="739"/>
      <c r="N609" s="739"/>
      <c r="O609" s="739"/>
      <c r="P609" s="739"/>
      <c r="Q609" s="739"/>
      <c r="R609" s="739"/>
      <c r="S609" s="739"/>
      <c r="T609" s="739"/>
      <c r="U609" s="739"/>
      <c r="V609" s="739"/>
      <c r="W609" s="739"/>
      <c r="X609" s="739"/>
      <c r="Y609" s="739"/>
      <c r="Z609" s="739"/>
      <c r="AA609" s="739"/>
      <c r="AB609" s="739"/>
      <c r="AC609" s="739"/>
      <c r="AD609" s="739"/>
      <c r="AE609" s="739"/>
      <c r="AF609" s="739"/>
      <c r="AG609" s="739"/>
      <c r="AH609" s="739"/>
    </row>
    <row r="610" spans="2:35" s="2" customFormat="1" ht="14.25" customHeight="1"/>
    <row r="611" spans="2:35" s="2" customFormat="1" ht="14.25" customHeight="1">
      <c r="B611" s="710"/>
      <c r="C611" s="710"/>
      <c r="D611" s="710"/>
      <c r="E611" s="710"/>
      <c r="F611" s="710"/>
      <c r="G611" s="710"/>
      <c r="H611" s="710"/>
      <c r="I611" s="710"/>
      <c r="J611" s="710"/>
      <c r="K611" s="710"/>
      <c r="L611" s="710"/>
      <c r="M611" s="710"/>
      <c r="N611" s="710"/>
      <c r="O611" s="710"/>
      <c r="P611" s="710"/>
      <c r="Q611" s="710"/>
      <c r="R611" s="710"/>
      <c r="S611" s="710"/>
      <c r="T611" s="710"/>
      <c r="U611" s="710"/>
      <c r="V611" s="710"/>
      <c r="W611" s="710"/>
      <c r="X611" s="710"/>
      <c r="Y611" s="710"/>
      <c r="Z611" s="710"/>
      <c r="AA611" s="710"/>
      <c r="AB611" s="710"/>
      <c r="AC611" s="710"/>
      <c r="AD611" s="710"/>
      <c r="AE611" s="710"/>
      <c r="AF611" s="710"/>
      <c r="AG611" s="710"/>
      <c r="AH611" s="710"/>
      <c r="AI611" s="1"/>
    </row>
    <row r="612" spans="2:35" s="2" customFormat="1" ht="14.25" customHeight="1">
      <c r="T612" s="1"/>
      <c r="U612" s="14"/>
      <c r="V612" s="14"/>
      <c r="W612" s="712"/>
      <c r="X612" s="712"/>
      <c r="Y612" s="14"/>
      <c r="Z612" s="14"/>
      <c r="AA612" s="14"/>
      <c r="AB612" s="712"/>
      <c r="AC612" s="712"/>
      <c r="AE612" s="5"/>
      <c r="AF612" s="5"/>
      <c r="AG612" s="5"/>
      <c r="AH612" s="5"/>
      <c r="AI612" s="5"/>
    </row>
    <row r="613" spans="2:35" s="2" customFormat="1" ht="14.25" customHeight="1"/>
    <row r="614" spans="2:35" s="2" customFormat="1" ht="14.25" customHeight="1"/>
    <row r="615" spans="2:35" s="2" customFormat="1" ht="14.25" customHeight="1">
      <c r="F615" s="712"/>
      <c r="G615" s="712"/>
      <c r="H615" s="712"/>
      <c r="I615" s="712"/>
      <c r="J615" s="712"/>
      <c r="K615" s="712"/>
      <c r="L615" s="712"/>
      <c r="M615" s="712"/>
      <c r="N615" s="712"/>
      <c r="O615" s="712"/>
      <c r="P615" s="712"/>
      <c r="Q615" s="712"/>
    </row>
    <row r="616" spans="2:35" s="2" customFormat="1" ht="14.25" customHeight="1">
      <c r="C616" s="104"/>
    </row>
    <row r="617" spans="2:35" s="2" customFormat="1" ht="14.25" customHeight="1">
      <c r="C617" s="712"/>
      <c r="D617" s="712"/>
      <c r="E617" s="712"/>
      <c r="F617" s="712"/>
      <c r="G617" s="712"/>
      <c r="H617" s="712"/>
      <c r="I617" s="712"/>
      <c r="J617" s="712"/>
      <c r="K617" s="712"/>
      <c r="L617" s="712"/>
      <c r="M617" s="712"/>
      <c r="N617" s="712"/>
      <c r="O617" s="104"/>
    </row>
    <row r="618" spans="2:35" s="2" customFormat="1" ht="14.25" customHeight="1">
      <c r="C618" s="104"/>
    </row>
    <row r="619" spans="2:35" s="2" customFormat="1" ht="14.25" customHeight="1"/>
    <row r="620" spans="2:35" s="2" customFormat="1" ht="14.25" customHeight="1"/>
    <row r="621" spans="2:35" s="2" customFormat="1" ht="14.25" customHeight="1"/>
    <row r="622" spans="2:35" s="2" customFormat="1" ht="14.25" customHeight="1"/>
    <row r="623" spans="2:35" s="2" customFormat="1" ht="14.25" customHeight="1"/>
    <row r="624" spans="2:35" s="2" customFormat="1" ht="14.25" customHeight="1"/>
    <row r="625" spans="2:35" s="2" customFormat="1" ht="14.25" customHeight="1">
      <c r="B625" s="710"/>
      <c r="C625" s="710"/>
      <c r="D625" s="710"/>
      <c r="E625" s="710"/>
      <c r="F625" s="710"/>
      <c r="G625" s="710"/>
      <c r="H625" s="710"/>
      <c r="I625" s="710"/>
      <c r="J625" s="710"/>
      <c r="K625" s="710"/>
      <c r="L625" s="710"/>
      <c r="M625" s="710"/>
      <c r="N625" s="710"/>
      <c r="O625" s="710"/>
      <c r="P625" s="710"/>
      <c r="Q625" s="710"/>
      <c r="R625" s="710"/>
      <c r="S625" s="710"/>
      <c r="T625" s="710"/>
      <c r="U625" s="710"/>
      <c r="V625" s="710"/>
      <c r="W625" s="710"/>
      <c r="X625" s="710"/>
      <c r="Y625" s="710"/>
      <c r="Z625" s="710"/>
      <c r="AA625" s="710"/>
      <c r="AB625" s="710"/>
      <c r="AC625" s="710"/>
      <c r="AD625" s="710"/>
      <c r="AE625" s="710"/>
      <c r="AF625" s="710"/>
      <c r="AG625" s="710"/>
      <c r="AH625" s="710"/>
      <c r="AI625" s="1"/>
    </row>
    <row r="626" spans="2:35" s="2" customFormat="1" ht="14.25" customHeight="1">
      <c r="B626" s="710"/>
      <c r="C626" s="710"/>
      <c r="D626" s="710"/>
      <c r="E626" s="710"/>
      <c r="F626" s="710"/>
      <c r="G626" s="710"/>
      <c r="H626" s="710"/>
      <c r="I626" s="710"/>
      <c r="J626" s="710"/>
      <c r="K626" s="710"/>
      <c r="L626" s="710"/>
      <c r="M626" s="710"/>
      <c r="N626" s="710"/>
      <c r="O626" s="710"/>
      <c r="P626" s="710"/>
      <c r="Q626" s="710"/>
      <c r="R626" s="710"/>
      <c r="S626" s="710"/>
      <c r="T626" s="710"/>
      <c r="U626" s="710"/>
      <c r="V626" s="710"/>
      <c r="W626" s="710"/>
      <c r="X626" s="710"/>
      <c r="Y626" s="710"/>
      <c r="Z626" s="710"/>
      <c r="AA626" s="710"/>
      <c r="AB626" s="710"/>
      <c r="AC626" s="710"/>
      <c r="AD626" s="710"/>
      <c r="AE626" s="710"/>
      <c r="AF626" s="710"/>
      <c r="AG626" s="710"/>
      <c r="AH626" s="710"/>
      <c r="AI626" s="1"/>
    </row>
    <row r="627" spans="2:35" s="2" customFormat="1" ht="14.25" customHeight="1">
      <c r="B627" s="710"/>
      <c r="C627" s="710"/>
      <c r="D627" s="710"/>
      <c r="E627" s="710"/>
      <c r="F627" s="710"/>
      <c r="G627" s="710"/>
      <c r="H627" s="710"/>
      <c r="I627" s="710"/>
      <c r="J627" s="710"/>
      <c r="K627" s="710"/>
      <c r="L627" s="710"/>
      <c r="M627" s="710"/>
      <c r="N627" s="710"/>
      <c r="O627" s="710"/>
      <c r="P627" s="710"/>
      <c r="Q627" s="710"/>
      <c r="R627" s="710"/>
      <c r="S627" s="710"/>
      <c r="T627" s="710"/>
      <c r="U627" s="710"/>
      <c r="V627" s="710"/>
      <c r="W627" s="710"/>
      <c r="X627" s="710"/>
      <c r="Y627" s="710"/>
      <c r="Z627" s="710"/>
      <c r="AA627" s="710"/>
      <c r="AB627" s="710"/>
      <c r="AC627" s="710"/>
      <c r="AD627" s="710"/>
      <c r="AE627" s="710"/>
      <c r="AF627" s="710"/>
      <c r="AG627" s="710"/>
      <c r="AH627" s="710"/>
      <c r="AI627" s="1"/>
    </row>
    <row r="628" spans="2:35" s="2" customFormat="1" ht="14.25" customHeight="1"/>
    <row r="629" spans="2:35" s="2" customFormat="1" ht="14.25" customHeight="1">
      <c r="B629" s="710"/>
      <c r="C629" s="710"/>
      <c r="D629" s="710"/>
      <c r="E629" s="710"/>
      <c r="F629" s="710"/>
      <c r="G629" s="710"/>
      <c r="H629" s="710"/>
      <c r="I629" s="710"/>
      <c r="J629" s="710"/>
      <c r="K629" s="710"/>
      <c r="L629" s="710"/>
      <c r="M629" s="710"/>
      <c r="N629" s="710"/>
      <c r="O629" s="710"/>
      <c r="P629" s="710"/>
      <c r="Q629" s="710"/>
      <c r="R629" s="710"/>
      <c r="S629" s="710"/>
      <c r="T629" s="710"/>
      <c r="U629" s="710"/>
      <c r="V629" s="710"/>
      <c r="W629" s="710"/>
      <c r="X629" s="710"/>
      <c r="Y629" s="710"/>
      <c r="Z629" s="710"/>
      <c r="AA629" s="710"/>
      <c r="AB629" s="710"/>
      <c r="AC629" s="710"/>
      <c r="AD629" s="710"/>
      <c r="AE629" s="710"/>
      <c r="AF629" s="710"/>
      <c r="AG629" s="710"/>
      <c r="AH629" s="710"/>
      <c r="AI629" s="1"/>
    </row>
    <row r="630" spans="2:35" s="2" customFormat="1" ht="14.25" customHeight="1">
      <c r="B630" s="1"/>
      <c r="C630" s="1"/>
      <c r="D630" s="1"/>
      <c r="E630" s="1"/>
      <c r="F630" s="1"/>
      <c r="G630" s="1"/>
      <c r="H630" s="1"/>
      <c r="I630" s="1"/>
      <c r="J630" s="1"/>
      <c r="K630" s="1"/>
      <c r="L630" s="1"/>
      <c r="M630" s="1"/>
      <c r="N630" s="1"/>
      <c r="O630" s="1"/>
      <c r="P630" s="1"/>
      <c r="Q630" s="1"/>
      <c r="R630" s="1"/>
      <c r="S630" s="1"/>
      <c r="T630" s="1"/>
      <c r="U630" s="1"/>
      <c r="V630" s="712"/>
      <c r="W630" s="712"/>
      <c r="X630" s="712"/>
      <c r="Y630" s="712"/>
      <c r="Z630" s="712"/>
      <c r="AA630" s="712"/>
      <c r="AB630" s="712"/>
      <c r="AC630" s="712"/>
      <c r="AD630" s="712"/>
      <c r="AE630" s="712"/>
      <c r="AF630" s="712"/>
      <c r="AG630" s="712"/>
      <c r="AH630" s="1"/>
      <c r="AI630" s="1"/>
    </row>
    <row r="631" spans="2:35" s="2" customFormat="1" ht="14.25" customHeight="1">
      <c r="B631" s="1"/>
      <c r="C631" s="739"/>
      <c r="D631" s="739"/>
      <c r="E631" s="739"/>
      <c r="F631" s="739"/>
      <c r="G631" s="739"/>
      <c r="H631" s="739"/>
      <c r="I631" s="739"/>
      <c r="J631" s="739"/>
      <c r="K631" s="739"/>
      <c r="L631" s="739"/>
      <c r="M631" s="739"/>
      <c r="N631" s="739"/>
      <c r="O631" s="739"/>
      <c r="P631" s="739"/>
      <c r="Q631" s="739"/>
      <c r="R631" s="739"/>
      <c r="S631" s="739"/>
      <c r="T631" s="739"/>
      <c r="U631" s="739"/>
      <c r="V631" s="739"/>
      <c r="W631" s="739"/>
      <c r="X631" s="739"/>
      <c r="Y631" s="739"/>
      <c r="Z631" s="739"/>
      <c r="AA631" s="739"/>
      <c r="AB631" s="739"/>
      <c r="AC631" s="739"/>
      <c r="AD631" s="739"/>
      <c r="AE631" s="739"/>
      <c r="AF631" s="739"/>
      <c r="AG631" s="739"/>
      <c r="AH631" s="1"/>
      <c r="AI631" s="1"/>
    </row>
    <row r="632" spans="2:35" s="2" customFormat="1" ht="14.25" customHeight="1">
      <c r="AA632" s="712"/>
      <c r="AB632" s="712"/>
      <c r="AC632" s="712"/>
      <c r="AD632" s="712"/>
      <c r="AE632" s="712"/>
      <c r="AF632" s="712"/>
      <c r="AG632" s="712"/>
      <c r="AH632" s="712"/>
      <c r="AI632" s="1"/>
    </row>
    <row r="633" spans="2:35" s="2" customFormat="1" ht="14.25" customHeight="1">
      <c r="B633" s="710"/>
      <c r="C633" s="710"/>
      <c r="D633" s="710"/>
      <c r="E633" s="710"/>
      <c r="F633" s="710"/>
      <c r="G633" s="710"/>
      <c r="H633" s="710"/>
      <c r="I633" s="710"/>
      <c r="J633" s="710"/>
      <c r="K633" s="710"/>
      <c r="L633" s="710"/>
      <c r="M633" s="710"/>
      <c r="N633" s="710"/>
      <c r="O633" s="710"/>
      <c r="P633" s="710"/>
      <c r="Q633" s="710"/>
      <c r="R633" s="710"/>
      <c r="S633" s="710"/>
      <c r="T633" s="710"/>
      <c r="U633" s="710"/>
      <c r="V633" s="710"/>
      <c r="W633" s="710"/>
      <c r="X633" s="710"/>
      <c r="Y633" s="710"/>
      <c r="Z633" s="710"/>
      <c r="AA633" s="710"/>
      <c r="AB633" s="710"/>
      <c r="AC633" s="710"/>
      <c r="AD633" s="710"/>
      <c r="AE633" s="710"/>
      <c r="AF633" s="710"/>
      <c r="AG633" s="710"/>
      <c r="AH633" s="710"/>
      <c r="AI633" s="1"/>
    </row>
    <row r="634" spans="2:35" s="2" customFormat="1" ht="14.25" customHeight="1"/>
    <row r="635" spans="2:35" s="2" customFormat="1" ht="14.25" customHeight="1">
      <c r="N635" s="712"/>
      <c r="O635" s="712"/>
      <c r="P635" s="712"/>
      <c r="Q635" s="712"/>
      <c r="R635" s="712"/>
      <c r="S635" s="712"/>
      <c r="T635" s="712"/>
      <c r="U635" s="712"/>
      <c r="V635" s="712"/>
      <c r="W635" s="712"/>
      <c r="X635" s="712"/>
      <c r="Y635" s="712"/>
      <c r="Z635" s="712"/>
      <c r="AA635" s="712"/>
      <c r="AI635" s="1"/>
    </row>
    <row r="636" spans="2:35" s="2" customFormat="1" ht="14.25" customHeight="1">
      <c r="B636" s="716"/>
      <c r="C636" s="716"/>
      <c r="D636" s="716"/>
      <c r="E636" s="716"/>
      <c r="F636" s="716"/>
      <c r="G636" s="716"/>
      <c r="H636" s="716"/>
      <c r="I636" s="716"/>
      <c r="J636" s="716"/>
      <c r="K636" s="716"/>
      <c r="L636" s="716"/>
      <c r="M636" s="716"/>
      <c r="N636" s="716"/>
      <c r="O636" s="716"/>
      <c r="P636" s="716"/>
      <c r="Q636" s="716"/>
      <c r="R636" s="716"/>
      <c r="S636" s="716"/>
      <c r="T636" s="716"/>
      <c r="U636" s="716"/>
      <c r="V636" s="716"/>
      <c r="W636" s="716"/>
      <c r="X636" s="716"/>
      <c r="Y636" s="716"/>
      <c r="Z636" s="716"/>
      <c r="AA636" s="716"/>
      <c r="AB636" s="716"/>
      <c r="AC636" s="716"/>
      <c r="AD636" s="716"/>
      <c r="AE636" s="716"/>
      <c r="AF636" s="716"/>
      <c r="AG636" s="716"/>
      <c r="AH636" s="716"/>
    </row>
    <row r="637" spans="2:35" s="2" customFormat="1" ht="14.25" customHeight="1">
      <c r="B637" s="5"/>
      <c r="C637" s="5"/>
      <c r="D637" s="5"/>
      <c r="E637" s="5"/>
      <c r="F637" s="5"/>
      <c r="G637" s="5"/>
      <c r="H637" s="5"/>
      <c r="I637" s="5"/>
      <c r="J637" s="5"/>
      <c r="K637" s="5"/>
      <c r="L637" s="5"/>
      <c r="X637" s="712"/>
      <c r="Y637" s="712"/>
      <c r="Z637" s="712"/>
      <c r="AA637" s="712"/>
      <c r="AC637" s="712"/>
      <c r="AD637" s="712"/>
      <c r="AF637" s="712"/>
      <c r="AG637" s="712"/>
    </row>
    <row r="638" spans="2:35" s="2" customFormat="1" ht="14.25" customHeight="1"/>
    <row r="639" spans="2:35" s="2" customFormat="1" ht="14.25" customHeight="1">
      <c r="B639" s="715"/>
      <c r="C639" s="715"/>
      <c r="D639" s="715"/>
      <c r="E639" s="715"/>
      <c r="F639" s="710"/>
      <c r="G639" s="710"/>
      <c r="H639" s="710"/>
      <c r="I639" s="710"/>
      <c r="J639" s="710"/>
      <c r="K639" s="710"/>
      <c r="L639" s="710"/>
      <c r="M639" s="710"/>
      <c r="N639" s="710"/>
      <c r="O639" s="710"/>
      <c r="P639" s="710"/>
      <c r="Q639" s="710"/>
      <c r="R639" s="710"/>
      <c r="S639" s="710"/>
      <c r="T639" s="710"/>
      <c r="U639" s="710"/>
    </row>
    <row r="640" spans="2:35" s="2" customFormat="1" ht="14.25" customHeight="1">
      <c r="B640" s="715"/>
      <c r="C640" s="715"/>
      <c r="D640" s="715"/>
      <c r="E640" s="715"/>
      <c r="F640" s="730"/>
      <c r="G640" s="730"/>
      <c r="H640" s="730"/>
      <c r="I640" s="731"/>
      <c r="J640" s="731"/>
      <c r="K640" s="731"/>
      <c r="L640" s="731"/>
      <c r="M640" s="731"/>
      <c r="N640" s="731"/>
      <c r="O640" s="731"/>
      <c r="P640" s="731"/>
      <c r="Q640" s="731"/>
      <c r="R640" s="731"/>
      <c r="S640" s="731"/>
      <c r="T640" s="731"/>
      <c r="U640" s="731"/>
      <c r="V640" s="731"/>
      <c r="W640" s="731"/>
      <c r="X640" s="731"/>
      <c r="Y640" s="731"/>
      <c r="Z640" s="731"/>
      <c r="AA640" s="731"/>
      <c r="AB640" s="731"/>
      <c r="AC640" s="731"/>
      <c r="AD640" s="731"/>
      <c r="AE640" s="731"/>
      <c r="AF640" s="731"/>
      <c r="AG640" s="731"/>
    </row>
    <row r="641" spans="2:33" s="2" customFormat="1" ht="14.25" customHeight="1">
      <c r="B641" s="715"/>
      <c r="C641" s="715"/>
      <c r="D641" s="715"/>
      <c r="E641" s="715"/>
      <c r="F641" s="731"/>
      <c r="G641" s="731"/>
      <c r="H641" s="731"/>
      <c r="I641" s="731"/>
      <c r="J641" s="731"/>
      <c r="K641" s="731"/>
      <c r="L641" s="731"/>
      <c r="M641" s="731"/>
      <c r="N641" s="731"/>
      <c r="O641" s="731"/>
    </row>
    <row r="642" spans="2:33" s="2" customFormat="1" ht="14.25" customHeight="1">
      <c r="B642" s="25"/>
      <c r="C642" s="25"/>
      <c r="D642" s="25"/>
      <c r="E642" s="25"/>
    </row>
    <row r="643" spans="2:33" s="2" customFormat="1" ht="14.25" customHeight="1">
      <c r="B643" s="24"/>
      <c r="C643" s="24"/>
      <c r="D643" s="24"/>
      <c r="E643" s="24"/>
    </row>
    <row r="644" spans="2:33" s="2" customFormat="1" ht="14.25" customHeight="1">
      <c r="B644" s="715"/>
      <c r="C644" s="715"/>
      <c r="D644" s="715"/>
      <c r="E644" s="715"/>
      <c r="F644" s="731"/>
      <c r="G644" s="731"/>
      <c r="H644" s="731"/>
      <c r="I644" s="731"/>
      <c r="J644" s="731"/>
      <c r="K644" s="731"/>
      <c r="L644" s="731"/>
      <c r="M644" s="731"/>
      <c r="N644" s="731"/>
      <c r="O644" s="731"/>
      <c r="P644" s="731"/>
      <c r="Q644" s="731"/>
      <c r="R644" s="731"/>
      <c r="S644" s="731"/>
      <c r="T644" s="731"/>
      <c r="U644" s="731"/>
      <c r="V644" s="731"/>
      <c r="W644" s="731"/>
      <c r="X644" s="731"/>
      <c r="Y644" s="731"/>
      <c r="Z644" s="731"/>
      <c r="AA644" s="731"/>
      <c r="AB644" s="731"/>
      <c r="AC644" s="731"/>
      <c r="AD644" s="731"/>
      <c r="AE644" s="731"/>
      <c r="AF644" s="731"/>
      <c r="AG644" s="731"/>
    </row>
    <row r="645" spans="2:33" s="2" customFormat="1" ht="14.25" customHeight="1">
      <c r="B645" s="715"/>
      <c r="C645" s="715"/>
      <c r="D645" s="715"/>
      <c r="E645" s="715"/>
      <c r="F645" s="727"/>
      <c r="G645" s="727"/>
      <c r="H645" s="727"/>
      <c r="I645" s="727"/>
      <c r="J645" s="727"/>
      <c r="K645" s="727"/>
      <c r="L645" s="727"/>
      <c r="M645" s="727"/>
      <c r="N645" s="727"/>
      <c r="O645" s="727"/>
      <c r="P645" s="84"/>
    </row>
    <row r="646" spans="2:33" s="2" customFormat="1" ht="14.25" customHeight="1"/>
    <row r="647" spans="2:33" s="2" customFormat="1" ht="14.25" customHeight="1"/>
    <row r="648" spans="2:33" s="2" customFormat="1" ht="14.25" customHeight="1"/>
    <row r="649" spans="2:33" s="2" customFormat="1" ht="14.25" customHeight="1"/>
    <row r="650" spans="2:33" s="2" customFormat="1" ht="14.25" customHeight="1"/>
    <row r="651" spans="2:33" s="2" customFormat="1" ht="14.25" customHeight="1"/>
    <row r="652" spans="2:33" s="2" customFormat="1" ht="14.25" customHeight="1"/>
    <row r="653" spans="2:33" s="2" customFormat="1" ht="14.25" customHeight="1"/>
    <row r="654" spans="2:33" s="2" customFormat="1" ht="14.25" customHeight="1"/>
    <row r="655" spans="2:33" s="2" customFormat="1" ht="14.25" customHeight="1"/>
  </sheetData>
  <mergeCells count="578">
    <mergeCell ref="B86:E86"/>
    <mergeCell ref="B87:E87"/>
    <mergeCell ref="B90:E90"/>
    <mergeCell ref="B91:E91"/>
    <mergeCell ref="F86:AG86"/>
    <mergeCell ref="F87:O87"/>
    <mergeCell ref="F90:AG90"/>
    <mergeCell ref="F91:O91"/>
    <mergeCell ref="B107:E107"/>
    <mergeCell ref="F107:O107"/>
    <mergeCell ref="B98:E98"/>
    <mergeCell ref="F98:AG98"/>
    <mergeCell ref="B99:E99"/>
    <mergeCell ref="F99:O99"/>
    <mergeCell ref="B102:E102"/>
    <mergeCell ref="F102:AG102"/>
    <mergeCell ref="D39:AH39"/>
    <mergeCell ref="B38:AH38"/>
    <mergeCell ref="B37:AH37"/>
    <mergeCell ref="B31:B32"/>
    <mergeCell ref="G31:I31"/>
    <mergeCell ref="J31:AG31"/>
    <mergeCell ref="G28:J28"/>
    <mergeCell ref="G30:J30"/>
    <mergeCell ref="G32:J32"/>
    <mergeCell ref="B33:B34"/>
    <mergeCell ref="G33:I33"/>
    <mergeCell ref="J33:AG33"/>
    <mergeCell ref="G34:J34"/>
    <mergeCell ref="B35:B36"/>
    <mergeCell ref="G35:I35"/>
    <mergeCell ref="J35:AG35"/>
    <mergeCell ref="G36:J36"/>
    <mergeCell ref="B27:B28"/>
    <mergeCell ref="B29:B30"/>
    <mergeCell ref="G29:I29"/>
    <mergeCell ref="J29:AG29"/>
    <mergeCell ref="B644:E644"/>
    <mergeCell ref="F644:AG644"/>
    <mergeCell ref="B645:E645"/>
    <mergeCell ref="F645:O645"/>
    <mergeCell ref="G19:I19"/>
    <mergeCell ref="J19:AG19"/>
    <mergeCell ref="B19:B20"/>
    <mergeCell ref="B21:B22"/>
    <mergeCell ref="B23:B24"/>
    <mergeCell ref="B25:B26"/>
    <mergeCell ref="B639:E639"/>
    <mergeCell ref="F639:U639"/>
    <mergeCell ref="B640:E640"/>
    <mergeCell ref="F640:H640"/>
    <mergeCell ref="I640:AG640"/>
    <mergeCell ref="B641:E641"/>
    <mergeCell ref="F641:O641"/>
    <mergeCell ref="AA632:AH632"/>
    <mergeCell ref="B633:AH633"/>
    <mergeCell ref="N635:AA635"/>
    <mergeCell ref="B636:AH636"/>
    <mergeCell ref="X637:Y637"/>
    <mergeCell ref="Z637:AA637"/>
    <mergeCell ref="AC637:AD637"/>
    <mergeCell ref="AF637:AG637"/>
    <mergeCell ref="B625:AH625"/>
    <mergeCell ref="B626:AH626"/>
    <mergeCell ref="B627:AH627"/>
    <mergeCell ref="B629:AH629"/>
    <mergeCell ref="V630:AG630"/>
    <mergeCell ref="C631:AG631"/>
    <mergeCell ref="D609:AH609"/>
    <mergeCell ref="B611:AH611"/>
    <mergeCell ref="W612:X612"/>
    <mergeCell ref="AB612:AC612"/>
    <mergeCell ref="F615:Q615"/>
    <mergeCell ref="C617:N617"/>
    <mergeCell ref="B604:AH604"/>
    <mergeCell ref="G605:I605"/>
    <mergeCell ref="J605:AH605"/>
    <mergeCell ref="G606:J606"/>
    <mergeCell ref="B607:AH607"/>
    <mergeCell ref="B608:AH608"/>
    <mergeCell ref="B596:AG596"/>
    <mergeCell ref="B598:AH598"/>
    <mergeCell ref="B600:Q600"/>
    <mergeCell ref="R600:AH600"/>
    <mergeCell ref="B601:AH601"/>
    <mergeCell ref="B603:AH603"/>
    <mergeCell ref="B588:E588"/>
    <mergeCell ref="F588:O588"/>
    <mergeCell ref="B591:AH591"/>
    <mergeCell ref="B593:AH593"/>
    <mergeCell ref="J594:V594"/>
    <mergeCell ref="W594:AH594"/>
    <mergeCell ref="B583:E583"/>
    <mergeCell ref="F583:H583"/>
    <mergeCell ref="I583:AG583"/>
    <mergeCell ref="B584:E584"/>
    <mergeCell ref="F584:O584"/>
    <mergeCell ref="B587:E587"/>
    <mergeCell ref="F587:AG587"/>
    <mergeCell ref="X580:Y580"/>
    <mergeCell ref="Z580:AA580"/>
    <mergeCell ref="AC580:AD580"/>
    <mergeCell ref="AF580:AG580"/>
    <mergeCell ref="B582:E582"/>
    <mergeCell ref="F582:U582"/>
    <mergeCell ref="V573:AG573"/>
    <mergeCell ref="C574:AG574"/>
    <mergeCell ref="AA575:AH575"/>
    <mergeCell ref="B576:AH576"/>
    <mergeCell ref="N578:AA578"/>
    <mergeCell ref="B579:AH579"/>
    <mergeCell ref="F558:Q558"/>
    <mergeCell ref="C560:N560"/>
    <mergeCell ref="B568:AH568"/>
    <mergeCell ref="B569:AH569"/>
    <mergeCell ref="B570:AH570"/>
    <mergeCell ref="B572:AH572"/>
    <mergeCell ref="B550:AH550"/>
    <mergeCell ref="B551:AH551"/>
    <mergeCell ref="D552:AH552"/>
    <mergeCell ref="B554:AH554"/>
    <mergeCell ref="W555:X555"/>
    <mergeCell ref="AB555:AC555"/>
    <mergeCell ref="B544:AH544"/>
    <mergeCell ref="B546:AH546"/>
    <mergeCell ref="B547:AH547"/>
    <mergeCell ref="G548:I548"/>
    <mergeCell ref="J548:AH548"/>
    <mergeCell ref="G549:J549"/>
    <mergeCell ref="J537:V537"/>
    <mergeCell ref="W537:AH537"/>
    <mergeCell ref="B539:AG539"/>
    <mergeCell ref="B541:AH541"/>
    <mergeCell ref="B543:Q543"/>
    <mergeCell ref="R543:AH543"/>
    <mergeCell ref="B530:E530"/>
    <mergeCell ref="F530:AG530"/>
    <mergeCell ref="B531:E531"/>
    <mergeCell ref="F531:O531"/>
    <mergeCell ref="B534:AH534"/>
    <mergeCell ref="B536:AH536"/>
    <mergeCell ref="B525:E525"/>
    <mergeCell ref="F525:U525"/>
    <mergeCell ref="B526:E526"/>
    <mergeCell ref="F526:H526"/>
    <mergeCell ref="I526:AG526"/>
    <mergeCell ref="B527:E527"/>
    <mergeCell ref="F527:O527"/>
    <mergeCell ref="C517:AG517"/>
    <mergeCell ref="AA518:AH518"/>
    <mergeCell ref="B519:AH519"/>
    <mergeCell ref="N521:AA521"/>
    <mergeCell ref="B522:AH522"/>
    <mergeCell ref="X523:Y523"/>
    <mergeCell ref="Z523:AA523"/>
    <mergeCell ref="AC523:AD523"/>
    <mergeCell ref="AF523:AG523"/>
    <mergeCell ref="AM503:AY504"/>
    <mergeCell ref="B511:AH511"/>
    <mergeCell ref="B512:AH512"/>
    <mergeCell ref="B513:AH513"/>
    <mergeCell ref="B515:AH515"/>
    <mergeCell ref="V516:AG516"/>
    <mergeCell ref="D495:AH495"/>
    <mergeCell ref="B497:AH497"/>
    <mergeCell ref="W498:X498"/>
    <mergeCell ref="AB498:AC498"/>
    <mergeCell ref="F501:Q501"/>
    <mergeCell ref="C503:N503"/>
    <mergeCell ref="B490:AH490"/>
    <mergeCell ref="G491:I491"/>
    <mergeCell ref="J491:AH491"/>
    <mergeCell ref="G492:J492"/>
    <mergeCell ref="B493:AH493"/>
    <mergeCell ref="B494:AH494"/>
    <mergeCell ref="B482:AG482"/>
    <mergeCell ref="B484:AH484"/>
    <mergeCell ref="B486:Q486"/>
    <mergeCell ref="R486:AH486"/>
    <mergeCell ref="B487:AH487"/>
    <mergeCell ref="B489:AH489"/>
    <mergeCell ref="B474:E474"/>
    <mergeCell ref="F474:O474"/>
    <mergeCell ref="B477:AH477"/>
    <mergeCell ref="B479:AH479"/>
    <mergeCell ref="J480:V480"/>
    <mergeCell ref="W480:AH480"/>
    <mergeCell ref="B469:E469"/>
    <mergeCell ref="F469:H469"/>
    <mergeCell ref="I469:AG469"/>
    <mergeCell ref="B470:E470"/>
    <mergeCell ref="F470:O470"/>
    <mergeCell ref="B473:E473"/>
    <mergeCell ref="F473:AG473"/>
    <mergeCell ref="B465:AH465"/>
    <mergeCell ref="X466:Y466"/>
    <mergeCell ref="Z466:AA466"/>
    <mergeCell ref="AC466:AD466"/>
    <mergeCell ref="AF466:AG466"/>
    <mergeCell ref="B468:E468"/>
    <mergeCell ref="F468:U468"/>
    <mergeCell ref="B458:AH458"/>
    <mergeCell ref="V459:AG459"/>
    <mergeCell ref="C460:AG460"/>
    <mergeCell ref="AA461:AH461"/>
    <mergeCell ref="B462:AH462"/>
    <mergeCell ref="N464:AA464"/>
    <mergeCell ref="F444:Q444"/>
    <mergeCell ref="C446:N446"/>
    <mergeCell ref="AM450:AY451"/>
    <mergeCell ref="B454:AH454"/>
    <mergeCell ref="B455:AH455"/>
    <mergeCell ref="B456:AH456"/>
    <mergeCell ref="B436:AH436"/>
    <mergeCell ref="B437:AH437"/>
    <mergeCell ref="D438:AH438"/>
    <mergeCell ref="B440:AH440"/>
    <mergeCell ref="W441:X441"/>
    <mergeCell ref="AB441:AC441"/>
    <mergeCell ref="B430:AH430"/>
    <mergeCell ref="B432:AH432"/>
    <mergeCell ref="B433:AH433"/>
    <mergeCell ref="G434:I434"/>
    <mergeCell ref="J434:AH434"/>
    <mergeCell ref="G435:J435"/>
    <mergeCell ref="J423:V423"/>
    <mergeCell ref="W423:AH423"/>
    <mergeCell ref="B425:AG425"/>
    <mergeCell ref="B427:AH427"/>
    <mergeCell ref="B429:Q429"/>
    <mergeCell ref="R429:AH429"/>
    <mergeCell ref="B416:E416"/>
    <mergeCell ref="F416:AG416"/>
    <mergeCell ref="B417:E417"/>
    <mergeCell ref="F417:O417"/>
    <mergeCell ref="B420:AH420"/>
    <mergeCell ref="B422:AH422"/>
    <mergeCell ref="B411:E411"/>
    <mergeCell ref="F411:U411"/>
    <mergeCell ref="B412:E412"/>
    <mergeCell ref="F412:H412"/>
    <mergeCell ref="I412:AG412"/>
    <mergeCell ref="B413:E413"/>
    <mergeCell ref="F413:O413"/>
    <mergeCell ref="C403:AG403"/>
    <mergeCell ref="AA404:AH404"/>
    <mergeCell ref="B405:AH405"/>
    <mergeCell ref="N407:AA407"/>
    <mergeCell ref="B408:AH408"/>
    <mergeCell ref="X409:Y409"/>
    <mergeCell ref="Z409:AA409"/>
    <mergeCell ref="AC409:AD409"/>
    <mergeCell ref="AF409:AG409"/>
    <mergeCell ref="B397:AH397"/>
    <mergeCell ref="AM397:AY398"/>
    <mergeCell ref="B398:AH398"/>
    <mergeCell ref="B399:AH399"/>
    <mergeCell ref="B401:AH401"/>
    <mergeCell ref="V402:AG402"/>
    <mergeCell ref="D381:AH381"/>
    <mergeCell ref="B383:AH383"/>
    <mergeCell ref="W384:X384"/>
    <mergeCell ref="AB384:AC384"/>
    <mergeCell ref="F387:Q387"/>
    <mergeCell ref="C389:N389"/>
    <mergeCell ref="B376:AH376"/>
    <mergeCell ref="G377:I377"/>
    <mergeCell ref="J377:AH377"/>
    <mergeCell ref="G378:J378"/>
    <mergeCell ref="B379:AH379"/>
    <mergeCell ref="B380:AH380"/>
    <mergeCell ref="B368:AG368"/>
    <mergeCell ref="B370:AH370"/>
    <mergeCell ref="B372:Q372"/>
    <mergeCell ref="R372:AH372"/>
    <mergeCell ref="B373:AH373"/>
    <mergeCell ref="B375:AH375"/>
    <mergeCell ref="B360:E360"/>
    <mergeCell ref="F360:O360"/>
    <mergeCell ref="B363:AH363"/>
    <mergeCell ref="B365:AH365"/>
    <mergeCell ref="J366:V366"/>
    <mergeCell ref="W366:AH366"/>
    <mergeCell ref="B355:E355"/>
    <mergeCell ref="F355:H355"/>
    <mergeCell ref="I355:AG355"/>
    <mergeCell ref="B356:E356"/>
    <mergeCell ref="F356:O356"/>
    <mergeCell ref="B359:E359"/>
    <mergeCell ref="F359:AG359"/>
    <mergeCell ref="B351:AH351"/>
    <mergeCell ref="X352:Y352"/>
    <mergeCell ref="Z352:AA352"/>
    <mergeCell ref="AC352:AD352"/>
    <mergeCell ref="AF352:AG352"/>
    <mergeCell ref="B354:E354"/>
    <mergeCell ref="F354:U354"/>
    <mergeCell ref="AM344:AY345"/>
    <mergeCell ref="V345:AG345"/>
    <mergeCell ref="C346:AG346"/>
    <mergeCell ref="AA347:AH347"/>
    <mergeCell ref="B348:AH348"/>
    <mergeCell ref="N350:AA350"/>
    <mergeCell ref="F330:Q330"/>
    <mergeCell ref="C332:N332"/>
    <mergeCell ref="B340:AH340"/>
    <mergeCell ref="B341:AH341"/>
    <mergeCell ref="B342:AH342"/>
    <mergeCell ref="B344:AH344"/>
    <mergeCell ref="B322:AH322"/>
    <mergeCell ref="B323:AH323"/>
    <mergeCell ref="D324:AH324"/>
    <mergeCell ref="B326:AH326"/>
    <mergeCell ref="W327:X327"/>
    <mergeCell ref="AB327:AC327"/>
    <mergeCell ref="B316:AH316"/>
    <mergeCell ref="B318:AH318"/>
    <mergeCell ref="B319:AH319"/>
    <mergeCell ref="G320:I320"/>
    <mergeCell ref="J320:AH320"/>
    <mergeCell ref="G321:J321"/>
    <mergeCell ref="J309:V309"/>
    <mergeCell ref="W309:AH309"/>
    <mergeCell ref="B311:AG311"/>
    <mergeCell ref="B313:AH313"/>
    <mergeCell ref="B315:Q315"/>
    <mergeCell ref="R315:AH315"/>
    <mergeCell ref="B302:E302"/>
    <mergeCell ref="F302:AG302"/>
    <mergeCell ref="B303:E303"/>
    <mergeCell ref="F303:O303"/>
    <mergeCell ref="B306:AH306"/>
    <mergeCell ref="B308:AH308"/>
    <mergeCell ref="B297:E297"/>
    <mergeCell ref="F297:U297"/>
    <mergeCell ref="B298:E298"/>
    <mergeCell ref="F298:H298"/>
    <mergeCell ref="I298:AG298"/>
    <mergeCell ref="B299:E299"/>
    <mergeCell ref="F299:O299"/>
    <mergeCell ref="AA290:AH290"/>
    <mergeCell ref="B291:AH291"/>
    <mergeCell ref="AM291:AY292"/>
    <mergeCell ref="N293:AA293"/>
    <mergeCell ref="B294:AH294"/>
    <mergeCell ref="X295:Y295"/>
    <mergeCell ref="Z295:AA295"/>
    <mergeCell ref="AC295:AD295"/>
    <mergeCell ref="AF295:AG295"/>
    <mergeCell ref="B283:AH283"/>
    <mergeCell ref="B284:AH284"/>
    <mergeCell ref="B285:AH285"/>
    <mergeCell ref="B287:AH287"/>
    <mergeCell ref="V288:AG288"/>
    <mergeCell ref="C289:AG289"/>
    <mergeCell ref="D267:AH267"/>
    <mergeCell ref="B269:AH269"/>
    <mergeCell ref="W270:X270"/>
    <mergeCell ref="AB270:AC270"/>
    <mergeCell ref="F273:Q273"/>
    <mergeCell ref="C275:N275"/>
    <mergeCell ref="B262:AH262"/>
    <mergeCell ref="G263:I263"/>
    <mergeCell ref="J263:AH263"/>
    <mergeCell ref="G264:J264"/>
    <mergeCell ref="B265:AH265"/>
    <mergeCell ref="B266:AH266"/>
    <mergeCell ref="B254:AG254"/>
    <mergeCell ref="B256:AH256"/>
    <mergeCell ref="B258:Q258"/>
    <mergeCell ref="R258:AH258"/>
    <mergeCell ref="B259:AH259"/>
    <mergeCell ref="B261:AH261"/>
    <mergeCell ref="B246:E246"/>
    <mergeCell ref="F246:O246"/>
    <mergeCell ref="B249:AH249"/>
    <mergeCell ref="B251:AH251"/>
    <mergeCell ref="J252:V252"/>
    <mergeCell ref="W252:AH252"/>
    <mergeCell ref="B241:E241"/>
    <mergeCell ref="F241:H241"/>
    <mergeCell ref="I241:AG241"/>
    <mergeCell ref="B242:E242"/>
    <mergeCell ref="F242:O242"/>
    <mergeCell ref="B245:E245"/>
    <mergeCell ref="F245:AG245"/>
    <mergeCell ref="X238:Y238"/>
    <mergeCell ref="Z238:AA238"/>
    <mergeCell ref="AC238:AD238"/>
    <mergeCell ref="AF238:AG238"/>
    <mergeCell ref="AM238:AY238"/>
    <mergeCell ref="B240:E240"/>
    <mergeCell ref="F240:U240"/>
    <mergeCell ref="V231:AG231"/>
    <mergeCell ref="C232:AG232"/>
    <mergeCell ref="AA233:AH233"/>
    <mergeCell ref="B234:AH234"/>
    <mergeCell ref="N236:AA236"/>
    <mergeCell ref="B237:AH237"/>
    <mergeCell ref="F216:Q216"/>
    <mergeCell ref="C218:N218"/>
    <mergeCell ref="B226:AH226"/>
    <mergeCell ref="B227:AH227"/>
    <mergeCell ref="B228:AH228"/>
    <mergeCell ref="B230:AH230"/>
    <mergeCell ref="B208:AH208"/>
    <mergeCell ref="B209:AH209"/>
    <mergeCell ref="D210:AH210"/>
    <mergeCell ref="B212:AH212"/>
    <mergeCell ref="W213:X213"/>
    <mergeCell ref="AB213:AC213"/>
    <mergeCell ref="B202:AH202"/>
    <mergeCell ref="B204:AH204"/>
    <mergeCell ref="B205:AH205"/>
    <mergeCell ref="G206:I206"/>
    <mergeCell ref="J206:AH206"/>
    <mergeCell ref="G207:J207"/>
    <mergeCell ref="J195:V195"/>
    <mergeCell ref="W195:AH195"/>
    <mergeCell ref="B197:AG197"/>
    <mergeCell ref="B199:AH199"/>
    <mergeCell ref="B201:Q201"/>
    <mergeCell ref="R201:AH201"/>
    <mergeCell ref="B188:E188"/>
    <mergeCell ref="F188:AG188"/>
    <mergeCell ref="B189:E189"/>
    <mergeCell ref="F189:O189"/>
    <mergeCell ref="B192:AH192"/>
    <mergeCell ref="B194:AH194"/>
    <mergeCell ref="B183:E183"/>
    <mergeCell ref="F183:U183"/>
    <mergeCell ref="B184:E184"/>
    <mergeCell ref="F184:H184"/>
    <mergeCell ref="I184:AG184"/>
    <mergeCell ref="AM184:AY185"/>
    <mergeCell ref="B185:E185"/>
    <mergeCell ref="F185:O185"/>
    <mergeCell ref="AA176:AH176"/>
    <mergeCell ref="B177:AH177"/>
    <mergeCell ref="N179:AA179"/>
    <mergeCell ref="B180:AH180"/>
    <mergeCell ref="X181:Y181"/>
    <mergeCell ref="Z181:AA181"/>
    <mergeCell ref="AC181:AD181"/>
    <mergeCell ref="AF181:AG181"/>
    <mergeCell ref="B169:AH169"/>
    <mergeCell ref="B170:AH170"/>
    <mergeCell ref="B171:AH171"/>
    <mergeCell ref="B173:AH173"/>
    <mergeCell ref="V174:AG174"/>
    <mergeCell ref="C175:AG175"/>
    <mergeCell ref="D153:AH153"/>
    <mergeCell ref="B155:AH155"/>
    <mergeCell ref="W156:X156"/>
    <mergeCell ref="AB156:AC156"/>
    <mergeCell ref="F159:Q159"/>
    <mergeCell ref="C161:N161"/>
    <mergeCell ref="B148:AH148"/>
    <mergeCell ref="G149:I149"/>
    <mergeCell ref="J149:AH149"/>
    <mergeCell ref="G150:J150"/>
    <mergeCell ref="B151:AH151"/>
    <mergeCell ref="B152:AH152"/>
    <mergeCell ref="B140:AG140"/>
    <mergeCell ref="B142:AH142"/>
    <mergeCell ref="B144:Q144"/>
    <mergeCell ref="R144:AH144"/>
    <mergeCell ref="B145:AH145"/>
    <mergeCell ref="B147:AH147"/>
    <mergeCell ref="AM131:AY132"/>
    <mergeCell ref="B132:E132"/>
    <mergeCell ref="F132:O132"/>
    <mergeCell ref="B135:AH135"/>
    <mergeCell ref="B137:AH137"/>
    <mergeCell ref="J138:V138"/>
    <mergeCell ref="W138:AH138"/>
    <mergeCell ref="B127:E127"/>
    <mergeCell ref="F127:H127"/>
    <mergeCell ref="I127:AG127"/>
    <mergeCell ref="B128:E128"/>
    <mergeCell ref="F128:O128"/>
    <mergeCell ref="B131:E131"/>
    <mergeCell ref="F131:AG131"/>
    <mergeCell ref="X124:Y124"/>
    <mergeCell ref="Z124:AA124"/>
    <mergeCell ref="AC124:AD124"/>
    <mergeCell ref="AF124:AG124"/>
    <mergeCell ref="B126:E126"/>
    <mergeCell ref="F126:U126"/>
    <mergeCell ref="V117:AG117"/>
    <mergeCell ref="C118:AG118"/>
    <mergeCell ref="AA119:AH119"/>
    <mergeCell ref="B120:AH120"/>
    <mergeCell ref="N122:AA122"/>
    <mergeCell ref="B123:AH123"/>
    <mergeCell ref="B112:AH112"/>
    <mergeCell ref="B113:AH113"/>
    <mergeCell ref="B114:AH114"/>
    <mergeCell ref="B116:AH116"/>
    <mergeCell ref="B103:E103"/>
    <mergeCell ref="F103:O103"/>
    <mergeCell ref="B106:E106"/>
    <mergeCell ref="F106:AG106"/>
    <mergeCell ref="B94:E94"/>
    <mergeCell ref="F94:AG94"/>
    <mergeCell ref="B95:E95"/>
    <mergeCell ref="F95:O95"/>
    <mergeCell ref="B110:E110"/>
    <mergeCell ref="F110:AG110"/>
    <mergeCell ref="B111:E111"/>
    <mergeCell ref="F111:O111"/>
    <mergeCell ref="B82:E82"/>
    <mergeCell ref="F82:AG82"/>
    <mergeCell ref="B83:E83"/>
    <mergeCell ref="B74:E74"/>
    <mergeCell ref="F74:AG74"/>
    <mergeCell ref="B75:E75"/>
    <mergeCell ref="F75:O75"/>
    <mergeCell ref="AM78:AY79"/>
    <mergeCell ref="B78:E78"/>
    <mergeCell ref="F78:AG78"/>
    <mergeCell ref="B79:E79"/>
    <mergeCell ref="F79:O79"/>
    <mergeCell ref="F83:O83"/>
    <mergeCell ref="B69:E69"/>
    <mergeCell ref="F69:U69"/>
    <mergeCell ref="B70:E70"/>
    <mergeCell ref="F70:H70"/>
    <mergeCell ref="I70:AG70"/>
    <mergeCell ref="B71:E71"/>
    <mergeCell ref="F71:O71"/>
    <mergeCell ref="B63:AH63"/>
    <mergeCell ref="N65:AA65"/>
    <mergeCell ref="B66:AH66"/>
    <mergeCell ref="X67:Y67"/>
    <mergeCell ref="Z67:AA67"/>
    <mergeCell ref="AC67:AD67"/>
    <mergeCell ref="AF67:AG67"/>
    <mergeCell ref="B56:AH56"/>
    <mergeCell ref="B57:AH57"/>
    <mergeCell ref="B59:AH59"/>
    <mergeCell ref="V60:AG60"/>
    <mergeCell ref="C61:AG61"/>
    <mergeCell ref="AA62:AH62"/>
    <mergeCell ref="B41:AH41"/>
    <mergeCell ref="W42:X42"/>
    <mergeCell ref="AB42:AC42"/>
    <mergeCell ref="F45:Q45"/>
    <mergeCell ref="C47:N47"/>
    <mergeCell ref="B55:AH55"/>
    <mergeCell ref="G20:J20"/>
    <mergeCell ref="B10:AH10"/>
    <mergeCell ref="B12:Q12"/>
    <mergeCell ref="R12:AH12"/>
    <mergeCell ref="B13:AH13"/>
    <mergeCell ref="B15:AH15"/>
    <mergeCell ref="B16:AH16"/>
    <mergeCell ref="G21:I21"/>
    <mergeCell ref="J21:AG21"/>
    <mergeCell ref="G23:I23"/>
    <mergeCell ref="J23:AG23"/>
    <mergeCell ref="G25:I25"/>
    <mergeCell ref="J25:AG25"/>
    <mergeCell ref="G22:J22"/>
    <mergeCell ref="G24:J24"/>
    <mergeCell ref="G26:J26"/>
    <mergeCell ref="G27:I27"/>
    <mergeCell ref="J27:AG27"/>
    <mergeCell ref="B3:AH3"/>
    <mergeCell ref="AM3:AY4"/>
    <mergeCell ref="B5:AH5"/>
    <mergeCell ref="J6:V6"/>
    <mergeCell ref="W6:AH6"/>
    <mergeCell ref="B8:AG8"/>
    <mergeCell ref="G17:I17"/>
    <mergeCell ref="J17:AH17"/>
    <mergeCell ref="G18:J18"/>
    <mergeCell ref="B17:B18"/>
  </mergeCells>
  <phoneticPr fontId="3"/>
  <conditionalFormatting sqref="F76:O76 F80:O80">
    <cfRule type="expression" dxfId="110" priority="19">
      <formula>$F$112=""</formula>
    </cfRule>
  </conditionalFormatting>
  <conditionalFormatting sqref="F79:O79">
    <cfRule type="expression" dxfId="109" priority="17">
      <formula>$F$210=""</formula>
    </cfRule>
  </conditionalFormatting>
  <conditionalFormatting sqref="F83:O83">
    <cfRule type="expression" dxfId="108" priority="15">
      <formula>$F$264=""</formula>
    </cfRule>
  </conditionalFormatting>
  <conditionalFormatting sqref="F87:O87">
    <cfRule type="expression" dxfId="107" priority="13">
      <formula>$F$264=""</formula>
    </cfRule>
  </conditionalFormatting>
  <conditionalFormatting sqref="F91:O91">
    <cfRule type="expression" dxfId="106" priority="11">
      <formula>$F$264=""</formula>
    </cfRule>
  </conditionalFormatting>
  <conditionalFormatting sqref="F95:O95">
    <cfRule type="expression" dxfId="105" priority="9">
      <formula>$F$264=""</formula>
    </cfRule>
  </conditionalFormatting>
  <conditionalFormatting sqref="F99:O99">
    <cfRule type="expression" dxfId="104" priority="7">
      <formula>$F$264=""</formula>
    </cfRule>
  </conditionalFormatting>
  <conditionalFormatting sqref="F103:O103">
    <cfRule type="expression" dxfId="103" priority="5">
      <formula>$F$264=""</formula>
    </cfRule>
  </conditionalFormatting>
  <conditionalFormatting sqref="F107:O107">
    <cfRule type="expression" dxfId="102" priority="3">
      <formula>$F$264=""</formula>
    </cfRule>
  </conditionalFormatting>
  <conditionalFormatting sqref="F111:O111">
    <cfRule type="expression" dxfId="101" priority="1">
      <formula>$F$264=""</formula>
    </cfRule>
  </conditionalFormatting>
  <conditionalFormatting sqref="F132:O132">
    <cfRule type="expression" dxfId="100" priority="66">
      <formula>$F$75=""</formula>
    </cfRule>
  </conditionalFormatting>
  <conditionalFormatting sqref="F189:O189">
    <cfRule type="expression" dxfId="99" priority="61">
      <formula>$F$75=""</formula>
    </cfRule>
  </conditionalFormatting>
  <conditionalFormatting sqref="F246:O246">
    <cfRule type="expression" dxfId="98" priority="56">
      <formula>$F$75=""</formula>
    </cfRule>
  </conditionalFormatting>
  <conditionalFormatting sqref="F303:O303">
    <cfRule type="expression" dxfId="97" priority="51">
      <formula>$F$75=""</formula>
    </cfRule>
  </conditionalFormatting>
  <conditionalFormatting sqref="F360:O360">
    <cfRule type="expression" dxfId="96" priority="46">
      <formula>$F$75=""</formula>
    </cfRule>
  </conditionalFormatting>
  <conditionalFormatting sqref="F417:O417">
    <cfRule type="expression" dxfId="95" priority="41">
      <formula>$F$75=""</formula>
    </cfRule>
  </conditionalFormatting>
  <conditionalFormatting sqref="F474:O474">
    <cfRule type="expression" dxfId="94" priority="36">
      <formula>$F$75=""</formula>
    </cfRule>
  </conditionalFormatting>
  <conditionalFormatting sqref="F531:O531">
    <cfRule type="expression" dxfId="93" priority="31">
      <formula>$F$75=""</formula>
    </cfRule>
  </conditionalFormatting>
  <conditionalFormatting sqref="F588:O588">
    <cfRule type="expression" dxfId="92" priority="26">
      <formula>$F$75=""</formula>
    </cfRule>
  </conditionalFormatting>
  <conditionalFormatting sqref="F645:O645">
    <cfRule type="expression" dxfId="91" priority="21">
      <formula>$F$75=""</formula>
    </cfRule>
  </conditionalFormatting>
  <conditionalFormatting sqref="F74:AG74">
    <cfRule type="expression" dxfId="90" priority="20">
      <formula>$F$111=""</formula>
    </cfRule>
  </conditionalFormatting>
  <conditionalFormatting sqref="F78:AG78">
    <cfRule type="expression" dxfId="89" priority="18">
      <formula>$F$209=""</formula>
    </cfRule>
  </conditionalFormatting>
  <conditionalFormatting sqref="F82:AG82">
    <cfRule type="expression" dxfId="88" priority="16">
      <formula>$F$263=""</formula>
    </cfRule>
  </conditionalFormatting>
  <conditionalFormatting sqref="F86:AG86">
    <cfRule type="expression" dxfId="87" priority="14">
      <formula>$F$263=""</formula>
    </cfRule>
  </conditionalFormatting>
  <conditionalFormatting sqref="F90:AG90">
    <cfRule type="expression" dxfId="86" priority="12">
      <formula>$F$263=""</formula>
    </cfRule>
  </conditionalFormatting>
  <conditionalFormatting sqref="F94:AG94">
    <cfRule type="expression" dxfId="85" priority="10">
      <formula>$F$263=""</formula>
    </cfRule>
  </conditionalFormatting>
  <conditionalFormatting sqref="F98:AG98">
    <cfRule type="expression" dxfId="84" priority="8">
      <formula>$F$263=""</formula>
    </cfRule>
  </conditionalFormatting>
  <conditionalFormatting sqref="F102:AG102">
    <cfRule type="expression" dxfId="83" priority="6">
      <formula>$F$263=""</formula>
    </cfRule>
  </conditionalFormatting>
  <conditionalFormatting sqref="F106:AG106">
    <cfRule type="expression" dxfId="82" priority="4">
      <formula>$F$263=""</formula>
    </cfRule>
  </conditionalFormatting>
  <conditionalFormatting sqref="F110:AG110">
    <cfRule type="expression" dxfId="81" priority="2">
      <formula>$F$263=""</formula>
    </cfRule>
  </conditionalFormatting>
  <conditionalFormatting sqref="F131:AG131">
    <cfRule type="expression" dxfId="80" priority="67">
      <formula>$F$74=""</formula>
    </cfRule>
  </conditionalFormatting>
  <conditionalFormatting sqref="F188:AG188">
    <cfRule type="expression" dxfId="79" priority="62">
      <formula>$F$74=""</formula>
    </cfRule>
  </conditionalFormatting>
  <conditionalFormatting sqref="F245:AG245">
    <cfRule type="expression" dxfId="78" priority="57">
      <formula>$F$74=""</formula>
    </cfRule>
  </conditionalFormatting>
  <conditionalFormatting sqref="F302:AG302">
    <cfRule type="expression" dxfId="77" priority="52">
      <formula>$F$74=""</formula>
    </cfRule>
  </conditionalFormatting>
  <conditionalFormatting sqref="F359:AG359">
    <cfRule type="expression" dxfId="76" priority="47">
      <formula>$F$74=""</formula>
    </cfRule>
  </conditionalFormatting>
  <conditionalFormatting sqref="F416:AG416">
    <cfRule type="expression" dxfId="75" priority="42">
      <formula>$F$74=""</formula>
    </cfRule>
  </conditionalFormatting>
  <conditionalFormatting sqref="F473:AG473">
    <cfRule type="expression" dxfId="74" priority="37">
      <formula>$F$74=""</formula>
    </cfRule>
  </conditionalFormatting>
  <conditionalFormatting sqref="F530:AG530">
    <cfRule type="expression" dxfId="73" priority="32">
      <formula>$F$74=""</formula>
    </cfRule>
  </conditionalFormatting>
  <conditionalFormatting sqref="F587:AG587">
    <cfRule type="expression" dxfId="72" priority="27">
      <formula>$F$74=""</formula>
    </cfRule>
  </conditionalFormatting>
  <conditionalFormatting sqref="F644:AG644">
    <cfRule type="expression" dxfId="71" priority="22">
      <formula>$F$74=""</formula>
    </cfRule>
  </conditionalFormatting>
  <conditionalFormatting sqref="Z67:AA67">
    <cfRule type="expression" dxfId="70" priority="75">
      <formula>$Z$67=""</formula>
    </cfRule>
  </conditionalFormatting>
  <conditionalFormatting sqref="Z124:AA124">
    <cfRule type="expression" dxfId="69" priority="70">
      <formula>$Z$67=""</formula>
    </cfRule>
  </conditionalFormatting>
  <conditionalFormatting sqref="Z181:AA181">
    <cfRule type="expression" dxfId="68" priority="65">
      <formula>$Z$67=""</formula>
    </cfRule>
  </conditionalFormatting>
  <conditionalFormatting sqref="Z238:AA238">
    <cfRule type="expression" dxfId="67" priority="60">
      <formula>$Z$67=""</formula>
    </cfRule>
  </conditionalFormatting>
  <conditionalFormatting sqref="Z295:AA295">
    <cfRule type="expression" dxfId="66" priority="55">
      <formula>$Z$67=""</formula>
    </cfRule>
  </conditionalFormatting>
  <conditionalFormatting sqref="Z352:AA352">
    <cfRule type="expression" dxfId="65" priority="50">
      <formula>$Z$67=""</formula>
    </cfRule>
  </conditionalFormatting>
  <conditionalFormatting sqref="Z409:AA409">
    <cfRule type="expression" dxfId="64" priority="45">
      <formula>$Z$67=""</formula>
    </cfRule>
  </conditionalFormatting>
  <conditionalFormatting sqref="Z466:AA466">
    <cfRule type="expression" dxfId="63" priority="40">
      <formula>$Z$67=""</formula>
    </cfRule>
  </conditionalFormatting>
  <conditionalFormatting sqref="Z523:AA523">
    <cfRule type="expression" dxfId="62" priority="35">
      <formula>$Z$67=""</formula>
    </cfRule>
  </conditionalFormatting>
  <conditionalFormatting sqref="Z580:AA580">
    <cfRule type="expression" dxfId="61" priority="30">
      <formula>$Z$67=""</formula>
    </cfRule>
  </conditionalFormatting>
  <conditionalFormatting sqref="Z637:AA637">
    <cfRule type="expression" dxfId="60" priority="25">
      <formula>$Z$67=""</formula>
    </cfRule>
  </conditionalFormatting>
  <conditionalFormatting sqref="AC67:AD67">
    <cfRule type="expression" dxfId="59" priority="74">
      <formula>$AC$67=""</formula>
    </cfRule>
  </conditionalFormatting>
  <conditionalFormatting sqref="AC124:AD124">
    <cfRule type="expression" dxfId="58" priority="69">
      <formula>$AC$67=""</formula>
    </cfRule>
  </conditionalFormatting>
  <conditionalFormatting sqref="AC181:AD181">
    <cfRule type="expression" dxfId="57" priority="64">
      <formula>$AC$67=""</formula>
    </cfRule>
  </conditionalFormatting>
  <conditionalFormatting sqref="AC238:AD238">
    <cfRule type="expression" dxfId="56" priority="59">
      <formula>$AC$67=""</formula>
    </cfRule>
  </conditionalFormatting>
  <conditionalFormatting sqref="AC295:AD295">
    <cfRule type="expression" dxfId="55" priority="54">
      <formula>$AC$67=""</formula>
    </cfRule>
  </conditionalFormatting>
  <conditionalFormatting sqref="AC352:AD352">
    <cfRule type="expression" dxfId="54" priority="49">
      <formula>$AC$67=""</formula>
    </cfRule>
  </conditionalFormatting>
  <conditionalFormatting sqref="AC409:AD409">
    <cfRule type="expression" dxfId="53" priority="44">
      <formula>$AC$67=""</formula>
    </cfRule>
  </conditionalFormatting>
  <conditionalFormatting sqref="AC466:AD466">
    <cfRule type="expression" dxfId="52" priority="39">
      <formula>$AC$67=""</formula>
    </cfRule>
  </conditionalFormatting>
  <conditionalFormatting sqref="AC523:AD523">
    <cfRule type="expression" dxfId="51" priority="34">
      <formula>$AC$67=""</formula>
    </cfRule>
  </conditionalFormatting>
  <conditionalFormatting sqref="AC580:AD580">
    <cfRule type="expression" dxfId="50" priority="29">
      <formula>$AC$67=""</formula>
    </cfRule>
  </conditionalFormatting>
  <conditionalFormatting sqref="AC637:AD637">
    <cfRule type="expression" dxfId="49" priority="24">
      <formula>$AC$67=""</formula>
    </cfRule>
  </conditionalFormatting>
  <conditionalFormatting sqref="AF67:AG67">
    <cfRule type="expression" dxfId="48" priority="73">
      <formula>$AF$67=""</formula>
    </cfRule>
  </conditionalFormatting>
  <conditionalFormatting sqref="AF124:AG124">
    <cfRule type="expression" dxfId="47" priority="68">
      <formula>$AF$67=""</formula>
    </cfRule>
  </conditionalFormatting>
  <conditionalFormatting sqref="AF181:AG181">
    <cfRule type="expression" dxfId="46" priority="63">
      <formula>$AF$67=""</formula>
    </cfRule>
  </conditionalFormatting>
  <conditionalFormatting sqref="AF238:AG238">
    <cfRule type="expression" dxfId="45" priority="58">
      <formula>$AF$67=""</formula>
    </cfRule>
  </conditionalFormatting>
  <conditionalFormatting sqref="AF295:AG295">
    <cfRule type="expression" dxfId="44" priority="53">
      <formula>$AF$67=""</formula>
    </cfRule>
  </conditionalFormatting>
  <conditionalFormatting sqref="AF352:AG352">
    <cfRule type="expression" dxfId="43" priority="48">
      <formula>$AF$67=""</formula>
    </cfRule>
  </conditionalFormatting>
  <conditionalFormatting sqref="AF409:AG409">
    <cfRule type="expression" dxfId="42" priority="43">
      <formula>$AF$67=""</formula>
    </cfRule>
  </conditionalFormatting>
  <conditionalFormatting sqref="AF466:AG466">
    <cfRule type="expression" dxfId="41" priority="38">
      <formula>$AF$67=""</formula>
    </cfRule>
  </conditionalFormatting>
  <conditionalFormatting sqref="AF523:AG523">
    <cfRule type="expression" dxfId="40" priority="33">
      <formula>$AF$67=""</formula>
    </cfRule>
  </conditionalFormatting>
  <conditionalFormatting sqref="AF580:AG580">
    <cfRule type="expression" dxfId="39" priority="28">
      <formula>$AF$67=""</formula>
    </cfRule>
  </conditionalFormatting>
  <conditionalFormatting sqref="AF637:AG637">
    <cfRule type="expression" dxfId="38" priority="23">
      <formula>$AF$67=""</formula>
    </cfRule>
  </conditionalFormatting>
  <dataValidations count="2">
    <dataValidation imeMode="halfAlpha" allowBlank="1" showInputMessage="1" showErrorMessage="1" sqref="Z67:AA67 AC67:AD67 AF67:AG67 G606 AC523:AD523 AF523:AG523 G492 Z466:AA466 Z124:AA124 AC124:AD124 AF124:AG124 G18:G36 Z181:AA181 AC181:AD181 AF181:AG181 G150 Z238:AA238 AC238:AD238 AF238:AG238 G207 Z295:AA295 AC295:AD295 AF295:AG295 Z409:AA409 G321 Z352:AA352 AC352:AD352 G264 AC409:AD409 AF409:AG409 G378 AF352:AG352 AC466:AD466 AF466:AG466 G435 Z523:AA523 Z580:AA580 AC580:AD580 AF580:AG580 G549 Z637:AA637 AC637:AD637 AF637:AG637" xr:uid="{ACF10CF2-8648-4C9F-8713-7B485EDB19D2}"/>
    <dataValidation imeMode="hiragana" allowBlank="1" showInputMessage="1" showErrorMessage="1" sqref="J17:AI17 T71:T72 F70 J309 I70 J6 F416:F417 J434:AI434 F526 I526 J594 T470:T471 J480 F469 F359:F360 J92:AI92 T128:T129 F530:F531 F127 I127 J377:AI377 J149:AI149 T185:T186 F184 F644:F645 I184 F131:F132 I469 J206:AI206 T242:T243 F241 J138 I241 F188:F189 J423 J263:AI263 T299:T300 F298 J195 I298 F245:F246 F473:F474 T413:T414 J320:AI320 T356:T357 J252 F355 F302:F303 F412 I355 I412 J366 J491:AI491 T527:T528 J548:AI548 T584:T585 F583 I583 J537 F587:F588 J605:AI605 T641:T642 F640 I640 F110:F111 F78:F80 F82:F83 F86:F87 F90:F91 F94:F95 F98:F99 F102:F103 F106:F107 F74 F76" xr:uid="{415802B5-F08F-488C-982A-60C6A5DB5713}"/>
  </dataValidations>
  <printOptions horizontalCentered="1" verticalCentered="1"/>
  <pageMargins left="0.25" right="0.25" top="0.75" bottom="0.75" header="0.3" footer="0.3"/>
  <pageSetup paperSize="9" orientation="portrait" blackAndWhite="1" r:id="rId1"/>
  <rowBreaks count="1" manualBreakCount="1">
    <brk id="63" max="33" man="1"/>
  </rowBreaks>
  <drawing r:id="rId2"/>
  <legacyDrawing r:id="rId3"/>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tabColor rgb="FF92D050"/>
  </sheetPr>
  <dimension ref="A1:AC169"/>
  <sheetViews>
    <sheetView showZeros="0" view="pageBreakPreview" topLeftCell="A3" zoomScale="115" zoomScaleNormal="100" zoomScaleSheetLayoutView="115" workbookViewId="0">
      <selection activeCell="P112" sqref="P112"/>
    </sheetView>
  </sheetViews>
  <sheetFormatPr defaultRowHeight="14.25"/>
  <cols>
    <col min="1" max="9" width="3.125" style="2" customWidth="1"/>
    <col min="10" max="10" width="2.75" style="2" customWidth="1"/>
    <col min="11" max="11" width="3" style="2" customWidth="1"/>
    <col min="12" max="24" width="3.125" style="2" customWidth="1"/>
    <col min="25" max="25" width="3.625" style="2" customWidth="1"/>
    <col min="26" max="87" width="3.125" style="2" customWidth="1"/>
    <col min="88" max="16384" width="9" style="2"/>
  </cols>
  <sheetData>
    <row r="1" spans="1:29" hidden="1">
      <c r="A1" s="2" t="s">
        <v>34</v>
      </c>
    </row>
    <row r="2" spans="1:29" hidden="1">
      <c r="A2" s="2" t="s">
        <v>0</v>
      </c>
    </row>
    <row r="4" spans="1:29">
      <c r="A4" s="11" t="s">
        <v>152</v>
      </c>
    </row>
    <row r="5" spans="1:29" ht="6" customHeight="1"/>
    <row r="6" spans="1:29">
      <c r="A6" s="1" t="s">
        <v>470</v>
      </c>
    </row>
    <row r="7" spans="1:29">
      <c r="A7" s="1"/>
    </row>
    <row r="8" spans="1:29">
      <c r="I8" s="745" t="str">
        <f>'12採択申請書'!J8</f>
        <v>○○保全の会</v>
      </c>
      <c r="J8" s="745"/>
      <c r="K8" s="745"/>
      <c r="L8" s="745"/>
      <c r="M8" s="745"/>
      <c r="N8" s="745"/>
      <c r="O8" s="745"/>
      <c r="P8" s="745"/>
      <c r="Q8" s="745"/>
      <c r="R8" s="2" t="s">
        <v>151</v>
      </c>
    </row>
    <row r="9" spans="1:29">
      <c r="A9" s="1"/>
    </row>
    <row r="10" spans="1:29">
      <c r="S10" s="303" t="s">
        <v>460</v>
      </c>
      <c r="T10" s="304"/>
      <c r="U10" s="303">
        <v>7</v>
      </c>
      <c r="V10" s="303" t="s">
        <v>0</v>
      </c>
      <c r="W10" s="304">
        <v>2</v>
      </c>
      <c r="X10" s="260" t="s">
        <v>24</v>
      </c>
      <c r="Y10" s="304">
        <v>10</v>
      </c>
      <c r="Z10" s="2" t="s">
        <v>117</v>
      </c>
      <c r="AA10" s="15"/>
      <c r="AC10" s="2" t="s">
        <v>200</v>
      </c>
    </row>
    <row r="11" spans="1:29">
      <c r="A11" s="1"/>
      <c r="T11" s="15"/>
      <c r="W11" s="14"/>
      <c r="Y11" s="15"/>
    </row>
    <row r="12" spans="1:29" ht="15" customHeight="1">
      <c r="A12" s="1" t="s">
        <v>54</v>
      </c>
    </row>
    <row r="13" spans="1:29" ht="15" customHeight="1">
      <c r="A13" s="1"/>
    </row>
    <row r="14" spans="1:29" ht="15" customHeight="1">
      <c r="A14" s="1" t="s">
        <v>55</v>
      </c>
    </row>
    <row r="15" spans="1:29" ht="15" customHeight="1">
      <c r="A15" s="1" t="s">
        <v>118</v>
      </c>
      <c r="I15" s="744" t="str">
        <f>I8</f>
        <v>○○保全の会</v>
      </c>
      <c r="J15" s="744"/>
      <c r="K15" s="744"/>
      <c r="L15" s="744"/>
      <c r="M15" s="744"/>
      <c r="N15" s="744"/>
      <c r="O15" s="744"/>
      <c r="P15" s="744"/>
      <c r="Q15" s="744"/>
      <c r="R15" s="2" t="s">
        <v>119</v>
      </c>
    </row>
    <row r="16" spans="1:29" ht="15" customHeight="1">
      <c r="A16" s="1"/>
    </row>
    <row r="17" spans="1:29" ht="15" customHeight="1">
      <c r="A17" s="1" t="s">
        <v>56</v>
      </c>
    </row>
    <row r="18" spans="1:29" ht="15" customHeight="1">
      <c r="A18" s="1" t="s">
        <v>120</v>
      </c>
      <c r="M18" s="720" t="s">
        <v>838</v>
      </c>
      <c r="N18" s="720"/>
      <c r="O18" s="720"/>
      <c r="P18" s="720"/>
      <c r="Q18" s="720"/>
      <c r="R18" s="720"/>
      <c r="S18" s="720"/>
      <c r="T18" s="720"/>
      <c r="U18" s="720"/>
      <c r="V18" s="720"/>
      <c r="W18" s="720"/>
      <c r="X18" s="720"/>
      <c r="Y18" s="720"/>
      <c r="Z18" s="2" t="s">
        <v>238</v>
      </c>
      <c r="AC18" s="2" t="s">
        <v>201</v>
      </c>
    </row>
    <row r="19" spans="1:29" ht="15" customHeight="1">
      <c r="A19" s="1"/>
    </row>
    <row r="20" spans="1:29" ht="15" customHeight="1">
      <c r="A20" s="1" t="s">
        <v>18</v>
      </c>
    </row>
    <row r="21" spans="1:29" ht="15" customHeight="1">
      <c r="A21" s="1" t="s">
        <v>154</v>
      </c>
    </row>
    <row r="22" spans="1:29" ht="15" customHeight="1">
      <c r="A22" s="1"/>
      <c r="B22" s="2" t="s">
        <v>153</v>
      </c>
    </row>
    <row r="23" spans="1:29" ht="15" customHeight="1">
      <c r="A23" s="1"/>
    </row>
    <row r="24" spans="1:29" ht="15" customHeight="1">
      <c r="A24" s="1" t="s">
        <v>57</v>
      </c>
    </row>
    <row r="25" spans="1:29" ht="15" customHeight="1">
      <c r="A25" s="1"/>
    </row>
    <row r="26" spans="1:29" ht="15" customHeight="1">
      <c r="A26" s="1" t="s">
        <v>58</v>
      </c>
    </row>
    <row r="27" spans="1:29" ht="15" customHeight="1">
      <c r="A27" s="1" t="s">
        <v>59</v>
      </c>
    </row>
    <row r="28" spans="1:29" ht="15" customHeight="1">
      <c r="A28" s="18" t="s">
        <v>156</v>
      </c>
    </row>
    <row r="29" spans="1:29" ht="15" customHeight="1">
      <c r="A29" s="1" t="s">
        <v>155</v>
      </c>
    </row>
    <row r="30" spans="1:29" ht="15" customHeight="1">
      <c r="A30" s="1" t="s">
        <v>60</v>
      </c>
    </row>
    <row r="31" spans="1:29" ht="15" customHeight="1">
      <c r="A31" s="1"/>
    </row>
    <row r="32" spans="1:29" ht="15" customHeight="1">
      <c r="A32" s="1" t="s">
        <v>429</v>
      </c>
    </row>
    <row r="33" spans="1:29" ht="15" customHeight="1">
      <c r="A33" s="1" t="s">
        <v>121</v>
      </c>
      <c r="N33" s="2">
        <v>1</v>
      </c>
      <c r="O33" s="2" t="s">
        <v>122</v>
      </c>
      <c r="P33" s="2" t="s">
        <v>233</v>
      </c>
      <c r="R33" s="2">
        <v>1</v>
      </c>
      <c r="S33" s="2" t="s">
        <v>234</v>
      </c>
      <c r="T33" s="2" t="s">
        <v>123</v>
      </c>
      <c r="V33" s="2">
        <v>1</v>
      </c>
      <c r="W33" s="2" t="s">
        <v>122</v>
      </c>
      <c r="X33" s="2" t="s">
        <v>124</v>
      </c>
      <c r="Z33" s="2">
        <v>1</v>
      </c>
      <c r="AA33" s="2" t="s">
        <v>125</v>
      </c>
    </row>
    <row r="34" spans="1:29" ht="15" customHeight="1">
      <c r="A34" s="1"/>
      <c r="B34" s="2" t="s">
        <v>126</v>
      </c>
    </row>
    <row r="35" spans="1:29" ht="15" customHeight="1">
      <c r="A35" s="1" t="s">
        <v>127</v>
      </c>
    </row>
    <row r="36" spans="1:29" ht="15" customHeight="1">
      <c r="A36" s="1" t="s">
        <v>128</v>
      </c>
    </row>
    <row r="37" spans="1:29" ht="15" customHeight="1">
      <c r="A37" s="1" t="s">
        <v>61</v>
      </c>
    </row>
    <row r="38" spans="1:29" ht="15" customHeight="1">
      <c r="A38" s="1" t="s">
        <v>62</v>
      </c>
    </row>
    <row r="39" spans="1:29" ht="15" customHeight="1">
      <c r="A39" s="1" t="s">
        <v>63</v>
      </c>
    </row>
    <row r="40" spans="1:29" ht="15" customHeight="1">
      <c r="A40" s="1" t="s">
        <v>64</v>
      </c>
    </row>
    <row r="41" spans="1:29" ht="15" customHeight="1">
      <c r="A41" s="1" t="s">
        <v>65</v>
      </c>
    </row>
    <row r="42" spans="1:29" ht="15" customHeight="1">
      <c r="A42" s="1"/>
    </row>
    <row r="43" spans="1:29" ht="15" customHeight="1">
      <c r="A43" s="1" t="s">
        <v>66</v>
      </c>
    </row>
    <row r="44" spans="1:29" ht="15" customHeight="1">
      <c r="A44" s="1" t="s">
        <v>129</v>
      </c>
      <c r="I44" s="2">
        <v>3</v>
      </c>
      <c r="J44" s="2" t="s">
        <v>130</v>
      </c>
      <c r="AC44" s="2" t="s">
        <v>202</v>
      </c>
    </row>
    <row r="45" spans="1:29" ht="15" customHeight="1">
      <c r="A45" s="1" t="s">
        <v>67</v>
      </c>
    </row>
    <row r="46" spans="1:29" ht="15" customHeight="1">
      <c r="A46" s="1"/>
    </row>
    <row r="47" spans="1:29" ht="15" customHeight="1">
      <c r="A47" s="1" t="s">
        <v>68</v>
      </c>
    </row>
    <row r="48" spans="1:29" ht="15" customHeight="1">
      <c r="A48" s="1"/>
    </row>
    <row r="49" spans="1:28" ht="15" customHeight="1">
      <c r="A49" s="1" t="s">
        <v>69</v>
      </c>
    </row>
    <row r="50" spans="1:28" ht="15" customHeight="1">
      <c r="A50" s="1" t="s">
        <v>70</v>
      </c>
    </row>
    <row r="51" spans="1:28" ht="15" customHeight="1">
      <c r="A51" s="1" t="s">
        <v>71</v>
      </c>
    </row>
    <row r="52" spans="1:28" ht="15" customHeight="1">
      <c r="A52" s="1" t="s">
        <v>131</v>
      </c>
    </row>
    <row r="53" spans="1:28" ht="15" customHeight="1">
      <c r="A53" s="1"/>
      <c r="C53" s="2" t="s">
        <v>132</v>
      </c>
    </row>
    <row r="54" spans="1:28" ht="15" customHeight="1">
      <c r="A54" s="1" t="s">
        <v>72</v>
      </c>
    </row>
    <row r="55" spans="1:28" ht="15" customHeight="1">
      <c r="A55" s="1" t="s">
        <v>73</v>
      </c>
    </row>
    <row r="56" spans="1:28" ht="15" customHeight="1">
      <c r="A56" s="1" t="s">
        <v>133</v>
      </c>
    </row>
    <row r="57" spans="1:28" ht="15" customHeight="1">
      <c r="A57" s="1"/>
      <c r="B57" s="2" t="s">
        <v>134</v>
      </c>
    </row>
    <row r="58" spans="1:28" ht="15" customHeight="1">
      <c r="A58" s="1" t="s">
        <v>158</v>
      </c>
    </row>
    <row r="59" spans="1:28" ht="15" customHeight="1">
      <c r="A59" s="1"/>
      <c r="B59" s="2" t="s">
        <v>157</v>
      </c>
    </row>
    <row r="60" spans="1:28" ht="15" customHeight="1">
      <c r="A60" s="1"/>
    </row>
    <row r="61" spans="1:28" ht="15" customHeight="1">
      <c r="A61" s="1" t="s">
        <v>74</v>
      </c>
    </row>
    <row r="62" spans="1:28" ht="15" customHeight="1">
      <c r="A62" s="742" t="s">
        <v>159</v>
      </c>
      <c r="B62" s="742"/>
      <c r="C62" s="742"/>
      <c r="D62" s="742"/>
      <c r="E62" s="742"/>
      <c r="F62" s="742"/>
      <c r="G62" s="742"/>
      <c r="H62" s="742"/>
      <c r="I62" s="742"/>
      <c r="J62" s="742"/>
      <c r="K62" s="742"/>
      <c r="L62" s="742"/>
      <c r="M62" s="742"/>
      <c r="N62" s="742"/>
      <c r="O62" s="742"/>
      <c r="P62" s="742"/>
      <c r="Q62" s="742"/>
      <c r="R62" s="742"/>
      <c r="S62" s="742"/>
      <c r="T62" s="742"/>
      <c r="U62" s="742"/>
      <c r="V62" s="742"/>
      <c r="W62" s="742"/>
      <c r="X62" s="742"/>
      <c r="Y62" s="742"/>
      <c r="Z62" s="742"/>
      <c r="AA62" s="742"/>
      <c r="AB62" s="742"/>
    </row>
    <row r="63" spans="1:28" ht="15" customHeight="1">
      <c r="A63" s="1" t="s">
        <v>75</v>
      </c>
    </row>
    <row r="64" spans="1:28" ht="15" customHeight="1">
      <c r="A64" s="1" t="s">
        <v>76</v>
      </c>
    </row>
    <row r="65" spans="1:2" ht="15" customHeight="1">
      <c r="A65" s="1" t="s">
        <v>77</v>
      </c>
    </row>
    <row r="66" spans="1:2" ht="15" customHeight="1">
      <c r="A66" s="1"/>
    </row>
    <row r="67" spans="1:2" ht="15" customHeight="1">
      <c r="A67" s="1" t="s">
        <v>78</v>
      </c>
    </row>
    <row r="68" spans="1:2" ht="15" customHeight="1">
      <c r="A68" s="1" t="s">
        <v>135</v>
      </c>
    </row>
    <row r="69" spans="1:2" ht="15" customHeight="1">
      <c r="A69" s="1"/>
      <c r="B69" s="2" t="s">
        <v>136</v>
      </c>
    </row>
    <row r="70" spans="1:2" ht="15" customHeight="1">
      <c r="A70" s="1" t="s">
        <v>160</v>
      </c>
    </row>
    <row r="71" spans="1:2" ht="15" customHeight="1">
      <c r="A71" s="1"/>
      <c r="B71" s="2" t="s">
        <v>161</v>
      </c>
    </row>
    <row r="72" spans="1:2" ht="15" customHeight="1">
      <c r="A72" s="1" t="s">
        <v>163</v>
      </c>
    </row>
    <row r="73" spans="1:2" ht="15" customHeight="1">
      <c r="A73" s="1"/>
      <c r="B73" s="2" t="s">
        <v>162</v>
      </c>
    </row>
    <row r="74" spans="1:2" ht="15" customHeight="1">
      <c r="A74" s="1" t="s">
        <v>79</v>
      </c>
    </row>
    <row r="75" spans="1:2" ht="15" customHeight="1">
      <c r="A75" s="1" t="s">
        <v>137</v>
      </c>
    </row>
    <row r="76" spans="1:2" ht="15" customHeight="1">
      <c r="A76" s="1"/>
      <c r="B76" s="2" t="s">
        <v>138</v>
      </c>
    </row>
    <row r="77" spans="1:2" ht="15" customHeight="1">
      <c r="A77" s="1"/>
    </row>
    <row r="78" spans="1:2" ht="15" customHeight="1">
      <c r="A78" s="1" t="s">
        <v>80</v>
      </c>
    </row>
    <row r="79" spans="1:2" ht="15" customHeight="1">
      <c r="A79" s="1" t="s">
        <v>165</v>
      </c>
    </row>
    <row r="80" spans="1:2" ht="15" customHeight="1">
      <c r="A80" s="1"/>
      <c r="B80" s="2" t="s">
        <v>164</v>
      </c>
    </row>
    <row r="81" spans="1:2" ht="15" customHeight="1">
      <c r="A81" s="1" t="s">
        <v>81</v>
      </c>
    </row>
    <row r="82" spans="1:2" ht="15" customHeight="1">
      <c r="A82" s="1" t="s">
        <v>82</v>
      </c>
    </row>
    <row r="83" spans="1:2" ht="15" customHeight="1">
      <c r="A83" s="1" t="s">
        <v>83</v>
      </c>
    </row>
    <row r="84" spans="1:2" ht="15" customHeight="1">
      <c r="A84" s="1" t="s">
        <v>84</v>
      </c>
    </row>
    <row r="85" spans="1:2" ht="15" customHeight="1">
      <c r="A85" s="1"/>
    </row>
    <row r="86" spans="1:2" ht="15" customHeight="1">
      <c r="A86" s="1" t="s">
        <v>85</v>
      </c>
    </row>
    <row r="87" spans="1:2" ht="15" customHeight="1">
      <c r="A87" s="1"/>
    </row>
    <row r="88" spans="1:2" ht="15" customHeight="1">
      <c r="A88" s="1" t="s">
        <v>86</v>
      </c>
    </row>
    <row r="89" spans="1:2" ht="15" customHeight="1">
      <c r="A89" s="1" t="s">
        <v>167</v>
      </c>
    </row>
    <row r="90" spans="1:2" ht="15" customHeight="1">
      <c r="A90" s="1"/>
      <c r="B90" s="2" t="s">
        <v>166</v>
      </c>
    </row>
    <row r="91" spans="1:2" ht="15" customHeight="1">
      <c r="A91" s="1" t="s">
        <v>87</v>
      </c>
    </row>
    <row r="92" spans="1:2" ht="15" customHeight="1">
      <c r="A92" s="1" t="s">
        <v>88</v>
      </c>
    </row>
    <row r="93" spans="1:2" ht="15" customHeight="1">
      <c r="A93" s="1" t="s">
        <v>89</v>
      </c>
    </row>
    <row r="94" spans="1:2" ht="15" customHeight="1">
      <c r="A94" s="1" t="s">
        <v>90</v>
      </c>
    </row>
    <row r="95" spans="1:2" ht="15" customHeight="1">
      <c r="A95" s="1"/>
    </row>
    <row r="96" spans="1:2" ht="15" customHeight="1">
      <c r="A96" s="1" t="s">
        <v>91</v>
      </c>
    </row>
    <row r="97" spans="1:29" ht="15" customHeight="1">
      <c r="A97" s="1" t="s">
        <v>139</v>
      </c>
    </row>
    <row r="98" spans="1:29" ht="15" customHeight="1">
      <c r="A98" s="1"/>
      <c r="B98" s="2" t="s">
        <v>140</v>
      </c>
    </row>
    <row r="99" spans="1:29" ht="15" customHeight="1">
      <c r="A99" s="1"/>
    </row>
    <row r="100" spans="1:29" ht="15" customHeight="1">
      <c r="A100" s="1" t="s">
        <v>92</v>
      </c>
    </row>
    <row r="101" spans="1:29" ht="15" customHeight="1">
      <c r="A101" s="1" t="s">
        <v>93</v>
      </c>
    </row>
    <row r="102" spans="1:29" ht="15" customHeight="1">
      <c r="A102" s="1"/>
    </row>
    <row r="103" spans="1:29" ht="15" customHeight="1">
      <c r="A103" s="1" t="s">
        <v>94</v>
      </c>
    </row>
    <row r="104" spans="1:29" ht="15" customHeight="1">
      <c r="A104" s="1" t="s">
        <v>169</v>
      </c>
    </row>
    <row r="105" spans="1:29" ht="15" customHeight="1">
      <c r="A105" s="1"/>
      <c r="B105" s="2" t="s">
        <v>168</v>
      </c>
    </row>
    <row r="106" spans="1:29" ht="15" customHeight="1">
      <c r="A106" s="1" t="s">
        <v>95</v>
      </c>
    </row>
    <row r="107" spans="1:29" ht="15" customHeight="1">
      <c r="A107" s="1" t="s">
        <v>96</v>
      </c>
    </row>
    <row r="108" spans="1:29" ht="15" customHeight="1">
      <c r="A108" s="1"/>
    </row>
    <row r="109" spans="1:29" ht="15" customHeight="1">
      <c r="A109" s="1" t="s">
        <v>97</v>
      </c>
    </row>
    <row r="110" spans="1:29" ht="15" customHeight="1">
      <c r="A110" s="1" t="s">
        <v>141</v>
      </c>
      <c r="Q110" s="2" t="s">
        <v>0</v>
      </c>
      <c r="R110" s="746">
        <v>12000</v>
      </c>
      <c r="S110" s="746"/>
      <c r="T110" s="746"/>
      <c r="U110" s="19" t="s">
        <v>142</v>
      </c>
      <c r="AC110" s="2" t="s">
        <v>203</v>
      </c>
    </row>
    <row r="111" spans="1:29" ht="15" customHeight="1">
      <c r="A111" s="1"/>
      <c r="B111" s="2" t="s">
        <v>143</v>
      </c>
    </row>
    <row r="112" spans="1:29" ht="15" customHeight="1">
      <c r="A112" s="1" t="s">
        <v>98</v>
      </c>
    </row>
    <row r="113" spans="1:2" ht="15" customHeight="1">
      <c r="A113" s="1" t="s">
        <v>99</v>
      </c>
    </row>
    <row r="114" spans="1:2" ht="15" customHeight="1">
      <c r="A114" s="1"/>
    </row>
    <row r="115" spans="1:2" ht="15" customHeight="1">
      <c r="A115" s="1"/>
    </row>
    <row r="116" spans="1:2" ht="15" customHeight="1">
      <c r="A116" s="1"/>
    </row>
    <row r="117" spans="1:2" ht="15" customHeight="1">
      <c r="A117" s="1" t="s">
        <v>100</v>
      </c>
    </row>
    <row r="118" spans="1:2" ht="15" customHeight="1">
      <c r="A118" s="1" t="s">
        <v>101</v>
      </c>
    </row>
    <row r="119" spans="1:2" ht="15" customHeight="1">
      <c r="A119" s="1" t="s">
        <v>102</v>
      </c>
    </row>
    <row r="120" spans="1:2" ht="15" customHeight="1">
      <c r="A120" s="1" t="s">
        <v>103</v>
      </c>
    </row>
    <row r="121" spans="1:2" ht="15" customHeight="1">
      <c r="A121" s="1"/>
    </row>
    <row r="122" spans="1:2" ht="15" customHeight="1">
      <c r="A122" s="1" t="s">
        <v>104</v>
      </c>
    </row>
    <row r="123" spans="1:2" ht="15" customHeight="1">
      <c r="A123" s="1" t="s">
        <v>105</v>
      </c>
    </row>
    <row r="124" spans="1:2" ht="15" customHeight="1">
      <c r="A124" s="1"/>
    </row>
    <row r="125" spans="1:2" ht="15" customHeight="1">
      <c r="A125" s="1" t="s">
        <v>106</v>
      </c>
    </row>
    <row r="126" spans="1:2" ht="15" customHeight="1">
      <c r="A126" s="1" t="s">
        <v>171</v>
      </c>
    </row>
    <row r="127" spans="1:2" ht="15" customHeight="1">
      <c r="A127" s="1"/>
      <c r="B127" s="2" t="s">
        <v>170</v>
      </c>
    </row>
    <row r="128" spans="1:2" ht="15" customHeight="1">
      <c r="A128" s="1"/>
    </row>
    <row r="129" spans="1:2" ht="15" customHeight="1">
      <c r="A129" s="1" t="s">
        <v>107</v>
      </c>
    </row>
    <row r="130" spans="1:2" ht="15" customHeight="1">
      <c r="A130" s="1" t="s">
        <v>108</v>
      </c>
    </row>
    <row r="131" spans="1:2" ht="15" customHeight="1">
      <c r="A131" s="1"/>
    </row>
    <row r="132" spans="1:2" ht="15" customHeight="1">
      <c r="A132" s="1" t="s">
        <v>173</v>
      </c>
    </row>
    <row r="133" spans="1:2" ht="15" customHeight="1">
      <c r="A133" s="1"/>
      <c r="B133" s="2" t="s">
        <v>172</v>
      </c>
    </row>
    <row r="134" spans="1:2" ht="15" customHeight="1">
      <c r="A134" s="1"/>
    </row>
    <row r="135" spans="1:2" ht="15" customHeight="1">
      <c r="A135" s="1" t="s">
        <v>109</v>
      </c>
    </row>
    <row r="136" spans="1:2" ht="15" customHeight="1">
      <c r="A136" s="1" t="s">
        <v>144</v>
      </c>
    </row>
    <row r="137" spans="1:2" ht="15" customHeight="1">
      <c r="A137" s="1"/>
      <c r="B137" s="2" t="s">
        <v>145</v>
      </c>
    </row>
    <row r="138" spans="1:2" ht="15" customHeight="1">
      <c r="A138" s="1" t="s">
        <v>175</v>
      </c>
    </row>
    <row r="139" spans="1:2" ht="15" customHeight="1">
      <c r="A139" s="1"/>
      <c r="B139" s="2" t="s">
        <v>174</v>
      </c>
    </row>
    <row r="140" spans="1:2" ht="15" customHeight="1">
      <c r="A140" s="1"/>
    </row>
    <row r="141" spans="1:2" ht="15" customHeight="1">
      <c r="A141" s="1" t="s">
        <v>110</v>
      </c>
    </row>
    <row r="142" spans="1:2" ht="15" customHeight="1">
      <c r="A142" s="1" t="s">
        <v>177</v>
      </c>
    </row>
    <row r="143" spans="1:2" ht="15" customHeight="1">
      <c r="A143" s="1"/>
      <c r="B143" s="2" t="s">
        <v>176</v>
      </c>
    </row>
    <row r="144" spans="1:2" ht="15" customHeight="1">
      <c r="A144" s="1"/>
    </row>
    <row r="145" spans="1:29" ht="15" customHeight="1">
      <c r="A145" s="1" t="s">
        <v>111</v>
      </c>
    </row>
    <row r="146" spans="1:29" ht="15" customHeight="1">
      <c r="A146" s="1" t="s">
        <v>178</v>
      </c>
    </row>
    <row r="147" spans="1:29" ht="15" customHeight="1">
      <c r="A147" s="1"/>
      <c r="B147" s="2" t="s">
        <v>181</v>
      </c>
      <c r="O147" s="712">
        <v>7</v>
      </c>
      <c r="P147" s="712"/>
      <c r="Q147" s="2" t="s">
        <v>184</v>
      </c>
      <c r="AC147" s="2" t="s">
        <v>204</v>
      </c>
    </row>
    <row r="148" spans="1:29" ht="15" customHeight="1">
      <c r="A148" s="1"/>
      <c r="B148" s="2" t="s">
        <v>183</v>
      </c>
    </row>
    <row r="149" spans="1:29" ht="15" customHeight="1">
      <c r="A149" s="1" t="s">
        <v>180</v>
      </c>
    </row>
    <row r="150" spans="1:29" ht="15" customHeight="1">
      <c r="A150" s="1"/>
      <c r="B150" s="2" t="s">
        <v>179</v>
      </c>
      <c r="V150" s="712">
        <v>30</v>
      </c>
      <c r="W150" s="712"/>
      <c r="X150" s="2" t="s">
        <v>186</v>
      </c>
      <c r="AC150" s="2" t="s">
        <v>205</v>
      </c>
    </row>
    <row r="151" spans="1:29" ht="15" customHeight="1">
      <c r="A151" s="1"/>
      <c r="B151" s="2" t="s">
        <v>185</v>
      </c>
    </row>
    <row r="152" spans="1:29" ht="15" customHeight="1">
      <c r="A152" s="1"/>
    </row>
    <row r="153" spans="1:29" ht="15" customHeight="1">
      <c r="A153" s="1" t="s">
        <v>112</v>
      </c>
    </row>
    <row r="154" spans="1:29" ht="15" customHeight="1">
      <c r="A154" s="1"/>
    </row>
    <row r="155" spans="1:29" ht="15" customHeight="1">
      <c r="A155" s="1" t="s">
        <v>113</v>
      </c>
    </row>
    <row r="156" spans="1:29" ht="15" customHeight="1">
      <c r="A156" s="1" t="s">
        <v>114</v>
      </c>
    </row>
    <row r="157" spans="1:29" ht="15" customHeight="1">
      <c r="A157" s="1"/>
    </row>
    <row r="158" spans="1:29" ht="15" customHeight="1">
      <c r="A158" s="1" t="s">
        <v>115</v>
      </c>
    </row>
    <row r="159" spans="1:29" ht="15" customHeight="1">
      <c r="A159" s="1"/>
    </row>
    <row r="160" spans="1:29" ht="15" customHeight="1">
      <c r="A160" s="1" t="s">
        <v>116</v>
      </c>
    </row>
    <row r="161" spans="1:28" ht="69.75" customHeight="1">
      <c r="A161" s="747" t="s">
        <v>730</v>
      </c>
      <c r="B161" s="392"/>
      <c r="C161" s="392"/>
      <c r="D161" s="392"/>
      <c r="E161" s="392"/>
      <c r="F161" s="392"/>
      <c r="G161" s="392"/>
      <c r="H161" s="392"/>
      <c r="I161" s="392"/>
      <c r="J161" s="392"/>
      <c r="K161" s="392"/>
      <c r="L161" s="392"/>
      <c r="M161" s="392"/>
      <c r="N161" s="392"/>
      <c r="O161" s="392"/>
      <c r="P161" s="392"/>
      <c r="Q161" s="392"/>
      <c r="R161" s="392"/>
      <c r="S161" s="392"/>
      <c r="T161" s="392"/>
      <c r="U161" s="392"/>
      <c r="V161" s="392"/>
      <c r="W161" s="392"/>
      <c r="X161" s="392"/>
      <c r="Y161" s="392"/>
      <c r="Z161" s="392"/>
      <c r="AA161" s="392"/>
      <c r="AB161" s="392"/>
    </row>
    <row r="162" spans="1:28" ht="15" customHeight="1">
      <c r="A162" s="1" t="s">
        <v>430</v>
      </c>
    </row>
    <row r="163" spans="1:28" ht="15" customHeight="1">
      <c r="A163" s="1" t="s">
        <v>326</v>
      </c>
      <c r="G163" s="2" t="s">
        <v>460</v>
      </c>
      <c r="I163" s="2">
        <f>U10</f>
        <v>7</v>
      </c>
      <c r="J163" s="2" t="s">
        <v>0</v>
      </c>
      <c r="K163" s="2">
        <v>4</v>
      </c>
      <c r="L163" s="2" t="s">
        <v>24</v>
      </c>
      <c r="M163" s="2">
        <v>1</v>
      </c>
      <c r="N163" s="2" t="s">
        <v>146</v>
      </c>
    </row>
    <row r="164" spans="1:28" ht="15" customHeight="1">
      <c r="A164" s="1" t="s">
        <v>147</v>
      </c>
    </row>
    <row r="165" spans="1:28" ht="15" customHeight="1">
      <c r="A165" s="1"/>
      <c r="B165" s="2" t="s">
        <v>148</v>
      </c>
    </row>
    <row r="166" spans="1:28" ht="15" customHeight="1">
      <c r="A166" s="1"/>
      <c r="B166" s="2" t="s">
        <v>327</v>
      </c>
      <c r="E166" s="2" t="s">
        <v>460</v>
      </c>
      <c r="G166" s="722">
        <f>I163+3</f>
        <v>10</v>
      </c>
      <c r="H166" s="722"/>
      <c r="I166" s="2" t="s">
        <v>0</v>
      </c>
      <c r="J166" s="2">
        <v>3</v>
      </c>
      <c r="K166" s="2" t="s">
        <v>24</v>
      </c>
      <c r="L166" s="2">
        <v>31</v>
      </c>
      <c r="M166" s="2" t="s">
        <v>149</v>
      </c>
    </row>
    <row r="167" spans="1:28" ht="15" customHeight="1">
      <c r="A167" s="1" t="s">
        <v>182</v>
      </c>
    </row>
    <row r="168" spans="1:28" ht="15" customHeight="1">
      <c r="B168" s="2" t="s">
        <v>150</v>
      </c>
    </row>
    <row r="169" spans="1:28">
      <c r="A169" s="1"/>
    </row>
  </sheetData>
  <mergeCells count="9">
    <mergeCell ref="G166:H166"/>
    <mergeCell ref="I15:Q15"/>
    <mergeCell ref="A62:AB62"/>
    <mergeCell ref="I8:Q8"/>
    <mergeCell ref="V150:W150"/>
    <mergeCell ref="O147:P147"/>
    <mergeCell ref="R110:T110"/>
    <mergeCell ref="M18:Y18"/>
    <mergeCell ref="A161:AB161"/>
  </mergeCells>
  <phoneticPr fontId="3"/>
  <conditionalFormatting sqref="I44">
    <cfRule type="expression" dxfId="37" priority="10">
      <formula>$I$44=""</formula>
    </cfRule>
  </conditionalFormatting>
  <conditionalFormatting sqref="K163">
    <cfRule type="expression" dxfId="36" priority="6">
      <formula>$K$163=""</formula>
    </cfRule>
  </conditionalFormatting>
  <conditionalFormatting sqref="N33">
    <cfRule type="expression" dxfId="35" priority="13">
      <formula>$N$33=""</formula>
    </cfRule>
  </conditionalFormatting>
  <conditionalFormatting sqref="O147:P147">
    <cfRule type="expression" dxfId="34" priority="9">
      <formula>$O$147=""</formula>
    </cfRule>
  </conditionalFormatting>
  <conditionalFormatting sqref="R33">
    <cfRule type="expression" dxfId="33" priority="4">
      <formula>$R$33=""</formula>
    </cfRule>
  </conditionalFormatting>
  <conditionalFormatting sqref="U10:U11">
    <cfRule type="expression" dxfId="32" priority="1">
      <formula>$U$10=""</formula>
    </cfRule>
  </conditionalFormatting>
  <conditionalFormatting sqref="V33">
    <cfRule type="expression" dxfId="31" priority="12">
      <formula>$V$33=""</formula>
    </cfRule>
  </conditionalFormatting>
  <conditionalFormatting sqref="V150:W150">
    <cfRule type="expression" dxfId="30" priority="8">
      <formula>$V$150=""</formula>
    </cfRule>
  </conditionalFormatting>
  <conditionalFormatting sqref="W10">
    <cfRule type="expression" dxfId="29" priority="3">
      <formula>$W$10=""</formula>
    </cfRule>
  </conditionalFormatting>
  <conditionalFormatting sqref="Y10">
    <cfRule type="expression" dxfId="28" priority="2">
      <formula>$Y$10=""</formula>
    </cfRule>
  </conditionalFormatting>
  <conditionalFormatting sqref="Z33">
    <cfRule type="expression" dxfId="27" priority="11">
      <formula>$Z$33=""</formula>
    </cfRule>
  </conditionalFormatting>
  <dataValidations count="1">
    <dataValidation type="list" allowBlank="1" showInputMessage="1" showErrorMessage="1" sqref="Q110" xr:uid="{00000000-0002-0000-0500-000000000000}">
      <formula1>$A$1:$A$2</formula1>
    </dataValidation>
  </dataValidations>
  <printOptions horizontalCentered="1"/>
  <pageMargins left="0.70866141732283472" right="0.70866141732283472" top="0.55118110236220474" bottom="0.55118110236220474" header="0.31496062992125984" footer="0.31496062992125984"/>
  <pageSetup paperSize="9" scale="95" orientation="portrait" blackAndWhite="1" r:id="rId1"/>
  <rowBreaks count="2" manualBreakCount="2">
    <brk id="60" max="27" man="1"/>
    <brk id="115" max="27" man="1"/>
  </rowBreaks>
  <drawing r:id="rId2"/>
  <legacyDrawing r:id="rId3"/>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2D050"/>
  </sheetPr>
  <dimension ref="A1:BC144"/>
  <sheetViews>
    <sheetView showZeros="0" view="pageBreakPreview" zoomScale="85" zoomScaleNormal="100" zoomScaleSheetLayoutView="85" workbookViewId="0">
      <selection activeCell="G22" sqref="G22"/>
    </sheetView>
  </sheetViews>
  <sheetFormatPr defaultRowHeight="18" customHeight="1"/>
  <cols>
    <col min="1" max="1" width="3.625" style="2" customWidth="1"/>
    <col min="2" max="93" width="2.625" style="2" customWidth="1"/>
    <col min="94" max="16384" width="9" style="2"/>
  </cols>
  <sheetData>
    <row r="1" spans="2:35" ht="18" customHeight="1">
      <c r="B1" s="1" t="s">
        <v>471</v>
      </c>
    </row>
    <row r="2" spans="2:35" ht="18" customHeight="1">
      <c r="X2" s="2" t="s">
        <v>460</v>
      </c>
      <c r="Z2" s="712">
        <v>7</v>
      </c>
      <c r="AA2" s="712"/>
      <c r="AB2" s="2" t="s">
        <v>0</v>
      </c>
      <c r="AC2" s="712"/>
      <c r="AD2" s="712"/>
      <c r="AE2" s="2" t="s">
        <v>1</v>
      </c>
      <c r="AF2" s="712"/>
      <c r="AG2" s="712"/>
      <c r="AH2" s="2" t="s">
        <v>2</v>
      </c>
    </row>
    <row r="3" spans="2:35" ht="9.9499999999999993" customHeight="1"/>
    <row r="4" spans="2:35" ht="18" customHeight="1">
      <c r="B4" s="750" t="str">
        <f>'12採択申請書'!J8</f>
        <v>○○保全の会</v>
      </c>
      <c r="C4" s="750"/>
      <c r="D4" s="750"/>
      <c r="E4" s="750"/>
      <c r="F4" s="750"/>
      <c r="G4" s="750"/>
      <c r="H4" s="750"/>
      <c r="I4" s="750"/>
      <c r="J4" s="750"/>
      <c r="K4" s="750"/>
      <c r="L4" s="750"/>
      <c r="M4" s="750"/>
      <c r="N4" s="750"/>
      <c r="O4" s="750"/>
      <c r="P4" s="750"/>
      <c r="Q4" s="750"/>
      <c r="R4" s="750"/>
      <c r="S4" s="16"/>
      <c r="T4" s="16" t="s">
        <v>3</v>
      </c>
      <c r="U4" s="16"/>
      <c r="V4" s="16"/>
      <c r="W4" s="16"/>
      <c r="X4" s="16"/>
      <c r="Y4" s="16"/>
      <c r="Z4" s="16"/>
      <c r="AA4" s="16"/>
      <c r="AB4" s="16"/>
      <c r="AC4" s="16"/>
      <c r="AD4" s="16"/>
      <c r="AE4" s="16"/>
      <c r="AF4" s="16"/>
      <c r="AG4" s="16"/>
      <c r="AH4" s="16"/>
    </row>
    <row r="5" spans="2:35" ht="18" customHeight="1">
      <c r="B5" s="1"/>
      <c r="C5" s="1"/>
      <c r="D5" s="1"/>
      <c r="E5" s="1"/>
      <c r="F5" s="1"/>
      <c r="G5" s="1"/>
      <c r="H5" s="1"/>
      <c r="I5" s="1"/>
      <c r="J5" s="1"/>
      <c r="K5" s="1"/>
      <c r="L5" s="3"/>
      <c r="M5" s="3"/>
      <c r="N5" s="3"/>
      <c r="O5" s="3"/>
      <c r="P5" s="3"/>
      <c r="Q5" s="3"/>
      <c r="R5" s="3"/>
      <c r="S5" s="3"/>
      <c r="T5" s="3"/>
      <c r="U5" s="3"/>
      <c r="V5" s="3"/>
      <c r="W5" s="3"/>
      <c r="X5" s="3"/>
      <c r="Y5" s="3"/>
      <c r="Z5" s="3"/>
      <c r="AA5" s="3"/>
      <c r="AB5" s="3"/>
      <c r="AC5" s="3"/>
      <c r="AD5" s="3"/>
      <c r="AE5" s="3"/>
      <c r="AF5" s="3"/>
      <c r="AG5" s="3"/>
      <c r="AH5" s="3"/>
    </row>
    <row r="6" spans="2:35" ht="18" customHeight="1">
      <c r="B6" s="2" t="s">
        <v>4</v>
      </c>
      <c r="J6" s="741" t="str">
        <f>B4</f>
        <v>○○保全の会</v>
      </c>
      <c r="K6" s="741"/>
      <c r="L6" s="741"/>
      <c r="M6" s="741"/>
      <c r="N6" s="741"/>
      <c r="O6" s="741"/>
      <c r="P6" s="741"/>
      <c r="Q6" s="741"/>
      <c r="R6" s="741"/>
      <c r="S6" s="741"/>
      <c r="T6" s="710" t="s">
        <v>5</v>
      </c>
      <c r="U6" s="710"/>
      <c r="V6" s="710"/>
      <c r="W6" s="710"/>
      <c r="X6" s="710"/>
      <c r="Y6" s="710"/>
      <c r="Z6" s="710"/>
      <c r="AA6" s="710"/>
      <c r="AB6" s="710"/>
      <c r="AC6" s="710"/>
      <c r="AD6" s="710"/>
      <c r="AE6" s="710"/>
      <c r="AF6" s="710"/>
      <c r="AG6" s="710"/>
      <c r="AH6" s="710"/>
    </row>
    <row r="7" spans="2:35" ht="18" customHeight="1">
      <c r="B7" s="710" t="s">
        <v>6</v>
      </c>
      <c r="C7" s="710"/>
      <c r="D7" s="710"/>
      <c r="E7" s="710"/>
      <c r="F7" s="710"/>
      <c r="G7" s="710"/>
      <c r="H7" s="710"/>
      <c r="I7" s="710"/>
      <c r="J7" s="710"/>
      <c r="K7" s="710"/>
      <c r="L7" s="710"/>
      <c r="M7" s="710"/>
      <c r="N7" s="710"/>
      <c r="O7" s="710"/>
      <c r="P7" s="710"/>
      <c r="Q7" s="710"/>
      <c r="R7" s="710"/>
      <c r="S7" s="710"/>
      <c r="T7" s="710"/>
      <c r="U7" s="710"/>
      <c r="V7" s="710"/>
      <c r="W7" s="710"/>
      <c r="X7" s="710"/>
      <c r="Y7" s="710"/>
      <c r="Z7" s="710"/>
      <c r="AA7" s="710"/>
      <c r="AB7" s="710"/>
      <c r="AC7" s="710"/>
      <c r="AD7" s="710"/>
      <c r="AE7" s="710"/>
      <c r="AF7" s="710"/>
      <c r="AG7" s="710"/>
      <c r="AH7" s="710"/>
    </row>
    <row r="8" spans="2:35" ht="9.9499999999999993" customHeight="1"/>
    <row r="9" spans="2:35" ht="18" customHeight="1">
      <c r="B9" s="710" t="s">
        <v>7</v>
      </c>
      <c r="C9" s="710"/>
      <c r="D9" s="710"/>
      <c r="E9" s="710"/>
      <c r="F9" s="710"/>
      <c r="G9" s="710"/>
      <c r="H9" s="710"/>
      <c r="I9" s="710"/>
      <c r="J9" s="710"/>
      <c r="K9" s="710"/>
      <c r="L9" s="710"/>
      <c r="M9" s="710"/>
      <c r="N9" s="710"/>
      <c r="O9" s="710"/>
      <c r="P9" s="710"/>
      <c r="Q9" s="710"/>
      <c r="R9" s="710"/>
      <c r="S9" s="710"/>
      <c r="T9" s="710"/>
      <c r="U9" s="710"/>
      <c r="V9" s="710"/>
      <c r="W9" s="710"/>
      <c r="X9" s="710"/>
      <c r="Y9" s="710"/>
      <c r="Z9" s="710"/>
      <c r="AA9" s="710"/>
      <c r="AB9" s="710"/>
      <c r="AC9" s="710"/>
      <c r="AD9" s="710"/>
      <c r="AE9" s="710"/>
      <c r="AF9" s="710"/>
      <c r="AG9" s="710"/>
      <c r="AH9" s="710"/>
    </row>
    <row r="10" spans="2:35" ht="21.75" customHeight="1">
      <c r="B10" s="748" t="s">
        <v>8</v>
      </c>
      <c r="C10" s="748"/>
      <c r="D10" s="748"/>
      <c r="E10" s="748"/>
      <c r="F10" s="748"/>
      <c r="G10" s="752" t="s">
        <v>9</v>
      </c>
      <c r="H10" s="752"/>
      <c r="I10" s="752"/>
      <c r="J10" s="752"/>
      <c r="K10" s="752"/>
      <c r="L10" s="753"/>
      <c r="M10" s="748" t="s">
        <v>10</v>
      </c>
      <c r="N10" s="748"/>
      <c r="O10" s="748"/>
      <c r="P10" s="748"/>
      <c r="Q10" s="748"/>
      <c r="R10" s="748"/>
      <c r="S10" s="748"/>
      <c r="T10" s="748"/>
      <c r="U10" s="748"/>
      <c r="V10" s="748"/>
      <c r="W10" s="748"/>
      <c r="X10" s="748"/>
      <c r="Y10" s="748"/>
      <c r="Z10" s="748"/>
      <c r="AA10" s="748"/>
      <c r="AB10" s="748" t="s">
        <v>11</v>
      </c>
      <c r="AC10" s="748"/>
      <c r="AD10" s="748"/>
      <c r="AE10" s="748"/>
      <c r="AF10" s="748"/>
      <c r="AG10" s="748"/>
      <c r="AH10" s="748"/>
    </row>
    <row r="11" spans="2:35" ht="21.75" customHeight="1">
      <c r="B11" s="748" t="str">
        <f>'12採択申請書'!H9</f>
        <v>代表</v>
      </c>
      <c r="C11" s="748"/>
      <c r="D11" s="748"/>
      <c r="E11" s="748"/>
      <c r="F11" s="748"/>
      <c r="G11" s="752" t="str">
        <f>'12採択申請書'!J9</f>
        <v>○○○○</v>
      </c>
      <c r="H11" s="752"/>
      <c r="I11" s="752"/>
      <c r="J11" s="752"/>
      <c r="K11" s="752"/>
      <c r="L11" s="753"/>
      <c r="M11" s="757"/>
      <c r="N11" s="758"/>
      <c r="O11" s="758"/>
      <c r="P11" s="758"/>
      <c r="Q11" s="758"/>
      <c r="R11" s="758"/>
      <c r="S11" s="758"/>
      <c r="T11" s="758"/>
      <c r="U11" s="758"/>
      <c r="V11" s="758"/>
      <c r="W11" s="758"/>
      <c r="X11" s="758"/>
      <c r="Y11" s="758"/>
      <c r="Z11" s="758"/>
      <c r="AA11" s="759"/>
      <c r="AB11" s="748"/>
      <c r="AC11" s="748"/>
      <c r="AD11" s="748"/>
      <c r="AE11" s="748"/>
      <c r="AF11" s="748"/>
      <c r="AG11" s="748"/>
      <c r="AH11" s="748"/>
      <c r="AI11" s="2" t="s">
        <v>206</v>
      </c>
    </row>
    <row r="12" spans="2:35" ht="9.9499999999999993" customHeight="1"/>
    <row r="13" spans="2:35" ht="21.75" customHeight="1">
      <c r="B13" s="710" t="s">
        <v>12</v>
      </c>
      <c r="C13" s="710"/>
      <c r="D13" s="710"/>
      <c r="E13" s="710"/>
      <c r="F13" s="710"/>
      <c r="G13" s="710"/>
      <c r="H13" s="710"/>
      <c r="I13" s="710"/>
      <c r="J13" s="710"/>
      <c r="K13" s="710"/>
      <c r="L13" s="710"/>
      <c r="M13" s="710"/>
      <c r="N13" s="710"/>
      <c r="O13" s="710"/>
      <c r="P13" s="710"/>
      <c r="Q13" s="710"/>
      <c r="R13" s="710"/>
      <c r="S13" s="710"/>
      <c r="T13" s="710"/>
      <c r="U13" s="710"/>
      <c r="V13" s="710"/>
      <c r="W13" s="710"/>
      <c r="X13" s="710"/>
      <c r="Y13" s="710"/>
      <c r="Z13" s="710"/>
      <c r="AA13" s="710"/>
      <c r="AB13" s="710"/>
      <c r="AC13" s="710"/>
      <c r="AD13" s="710"/>
      <c r="AE13" s="710"/>
      <c r="AF13" s="710"/>
      <c r="AG13" s="710"/>
      <c r="AH13" s="710"/>
    </row>
    <row r="14" spans="2:35" ht="21.75" customHeight="1">
      <c r="B14" s="748" t="s">
        <v>8</v>
      </c>
      <c r="C14" s="748"/>
      <c r="D14" s="748"/>
      <c r="E14" s="748"/>
      <c r="F14" s="748"/>
      <c r="G14" s="752" t="s">
        <v>9</v>
      </c>
      <c r="H14" s="752"/>
      <c r="I14" s="752"/>
      <c r="J14" s="752"/>
      <c r="K14" s="752"/>
      <c r="L14" s="753"/>
      <c r="M14" s="748" t="s">
        <v>10</v>
      </c>
      <c r="N14" s="748"/>
      <c r="O14" s="748"/>
      <c r="P14" s="748"/>
      <c r="Q14" s="748"/>
      <c r="R14" s="748"/>
      <c r="S14" s="748"/>
      <c r="T14" s="748"/>
      <c r="U14" s="748"/>
      <c r="V14" s="748"/>
      <c r="W14" s="748"/>
      <c r="X14" s="748"/>
      <c r="Y14" s="748"/>
      <c r="Z14" s="748"/>
      <c r="AA14" s="748"/>
      <c r="AB14" s="748" t="s">
        <v>11</v>
      </c>
      <c r="AC14" s="748"/>
      <c r="AD14" s="748"/>
      <c r="AE14" s="748"/>
      <c r="AF14" s="748"/>
      <c r="AG14" s="748"/>
      <c r="AH14" s="748"/>
    </row>
    <row r="15" spans="2:35" ht="21.75" customHeight="1">
      <c r="B15" s="748" t="str">
        <f>B11</f>
        <v>代表</v>
      </c>
      <c r="C15" s="748"/>
      <c r="D15" s="748"/>
      <c r="E15" s="748"/>
      <c r="F15" s="748"/>
      <c r="G15" s="752" t="str">
        <f>G11</f>
        <v>○○○○</v>
      </c>
      <c r="H15" s="752"/>
      <c r="I15" s="752"/>
      <c r="J15" s="752"/>
      <c r="K15" s="752"/>
      <c r="L15" s="753"/>
      <c r="M15" s="757">
        <f>M11</f>
        <v>0</v>
      </c>
      <c r="N15" s="758"/>
      <c r="O15" s="758"/>
      <c r="P15" s="758"/>
      <c r="Q15" s="758"/>
      <c r="R15" s="758"/>
      <c r="S15" s="758"/>
      <c r="T15" s="758"/>
      <c r="U15" s="758"/>
      <c r="V15" s="758"/>
      <c r="W15" s="758"/>
      <c r="X15" s="758"/>
      <c r="Y15" s="758"/>
      <c r="Z15" s="758"/>
      <c r="AA15" s="759"/>
      <c r="AB15" s="748">
        <f t="shared" ref="AB15" si="0">AB11</f>
        <v>0</v>
      </c>
      <c r="AC15" s="748"/>
      <c r="AD15" s="748"/>
      <c r="AE15" s="748"/>
      <c r="AF15" s="748"/>
      <c r="AG15" s="748"/>
      <c r="AH15" s="748"/>
      <c r="AI15" s="2" t="s">
        <v>207</v>
      </c>
    </row>
    <row r="16" spans="2:35" ht="21.75" customHeight="1">
      <c r="B16" s="748" t="s">
        <v>240</v>
      </c>
      <c r="C16" s="748"/>
      <c r="D16" s="748"/>
      <c r="E16" s="748"/>
      <c r="F16" s="748"/>
      <c r="G16" s="752"/>
      <c r="H16" s="752"/>
      <c r="I16" s="752"/>
      <c r="J16" s="752"/>
      <c r="K16" s="752"/>
      <c r="L16" s="753"/>
      <c r="M16" s="764"/>
      <c r="N16" s="765"/>
      <c r="O16" s="765"/>
      <c r="P16" s="765"/>
      <c r="Q16" s="765"/>
      <c r="R16" s="765"/>
      <c r="S16" s="765"/>
      <c r="T16" s="765"/>
      <c r="U16" s="765"/>
      <c r="V16" s="765"/>
      <c r="W16" s="765"/>
      <c r="X16" s="765"/>
      <c r="Y16" s="765"/>
      <c r="Z16" s="765"/>
      <c r="AA16" s="766"/>
      <c r="AB16" s="748"/>
      <c r="AC16" s="748"/>
      <c r="AD16" s="748"/>
      <c r="AE16" s="748"/>
      <c r="AF16" s="748"/>
      <c r="AG16" s="748"/>
      <c r="AH16" s="748"/>
      <c r="AI16" s="2" t="s">
        <v>207</v>
      </c>
    </row>
    <row r="17" spans="1:55" ht="21.75" customHeight="1">
      <c r="B17" s="748" t="s">
        <v>241</v>
      </c>
      <c r="C17" s="748"/>
      <c r="D17" s="748"/>
      <c r="E17" s="748"/>
      <c r="F17" s="748"/>
      <c r="G17" s="752"/>
      <c r="H17" s="752"/>
      <c r="I17" s="752"/>
      <c r="J17" s="752"/>
      <c r="K17" s="752"/>
      <c r="L17" s="753"/>
      <c r="M17" s="764"/>
      <c r="N17" s="765"/>
      <c r="O17" s="765"/>
      <c r="P17" s="765"/>
      <c r="Q17" s="765"/>
      <c r="R17" s="765"/>
      <c r="S17" s="765"/>
      <c r="T17" s="765"/>
      <c r="U17" s="765"/>
      <c r="V17" s="765"/>
      <c r="W17" s="765"/>
      <c r="X17" s="765"/>
      <c r="Y17" s="765"/>
      <c r="Z17" s="765"/>
      <c r="AA17" s="766"/>
      <c r="AB17" s="748"/>
      <c r="AC17" s="748"/>
      <c r="AD17" s="748"/>
      <c r="AE17" s="748"/>
      <c r="AF17" s="748"/>
      <c r="AG17" s="748"/>
      <c r="AH17" s="748"/>
      <c r="AI17" s="2" t="s">
        <v>207</v>
      </c>
    </row>
    <row r="18" spans="1:55" ht="21.75" customHeight="1">
      <c r="B18" s="760" t="s">
        <v>242</v>
      </c>
      <c r="C18" s="752"/>
      <c r="D18" s="752"/>
      <c r="E18" s="752"/>
      <c r="F18" s="753"/>
      <c r="G18" s="752"/>
      <c r="H18" s="752"/>
      <c r="I18" s="752"/>
      <c r="J18" s="752"/>
      <c r="K18" s="752"/>
      <c r="L18" s="753"/>
      <c r="M18" s="764"/>
      <c r="N18" s="765"/>
      <c r="O18" s="765"/>
      <c r="P18" s="765"/>
      <c r="Q18" s="765"/>
      <c r="R18" s="765"/>
      <c r="S18" s="765"/>
      <c r="T18" s="765"/>
      <c r="U18" s="765"/>
      <c r="V18" s="765"/>
      <c r="W18" s="765"/>
      <c r="X18" s="765"/>
      <c r="Y18" s="765"/>
      <c r="Z18" s="765"/>
      <c r="AA18" s="766"/>
      <c r="AB18" s="760"/>
      <c r="AC18" s="752"/>
      <c r="AD18" s="752"/>
      <c r="AE18" s="752"/>
      <c r="AF18" s="752"/>
      <c r="AG18" s="752"/>
      <c r="AH18" s="753"/>
    </row>
    <row r="19" spans="1:55" ht="21.75" customHeight="1">
      <c r="B19" s="748" t="s">
        <v>243</v>
      </c>
      <c r="C19" s="748"/>
      <c r="D19" s="748"/>
      <c r="E19" s="748"/>
      <c r="F19" s="748"/>
      <c r="G19" s="752"/>
      <c r="H19" s="752"/>
      <c r="I19" s="752"/>
      <c r="J19" s="752"/>
      <c r="K19" s="752"/>
      <c r="L19" s="753"/>
      <c r="M19" s="764"/>
      <c r="N19" s="765"/>
      <c r="O19" s="765"/>
      <c r="P19" s="765"/>
      <c r="Q19" s="765"/>
      <c r="R19" s="765"/>
      <c r="S19" s="765"/>
      <c r="T19" s="765"/>
      <c r="U19" s="765"/>
      <c r="V19" s="765"/>
      <c r="W19" s="765"/>
      <c r="X19" s="765"/>
      <c r="Y19" s="765"/>
      <c r="Z19" s="765"/>
      <c r="AA19" s="766"/>
      <c r="AB19" s="748"/>
      <c r="AC19" s="748"/>
      <c r="AD19" s="748"/>
      <c r="AE19" s="748"/>
      <c r="AF19" s="748"/>
      <c r="AG19" s="748"/>
      <c r="AH19" s="748"/>
      <c r="AI19" s="2" t="s">
        <v>207</v>
      </c>
    </row>
    <row r="20" spans="1:55" ht="9.9499999999999993" customHeight="1">
      <c r="C20" s="17"/>
      <c r="D20" s="17"/>
      <c r="E20" s="17"/>
      <c r="F20" s="17"/>
      <c r="G20" s="17"/>
      <c r="H20" s="17"/>
      <c r="I20" s="17"/>
      <c r="J20" s="17"/>
      <c r="K20" s="17"/>
      <c r="L20" s="17"/>
      <c r="M20" s="17"/>
      <c r="N20" s="17"/>
      <c r="O20" s="17"/>
      <c r="P20" s="17"/>
      <c r="Q20" s="17"/>
      <c r="R20" s="17"/>
      <c r="S20" s="17"/>
      <c r="T20" s="17"/>
      <c r="U20" s="17"/>
      <c r="V20" s="17"/>
      <c r="W20" s="17"/>
      <c r="X20" s="17"/>
      <c r="Y20" s="17"/>
      <c r="Z20" s="17"/>
      <c r="AA20" s="17"/>
      <c r="AB20" s="17"/>
      <c r="AC20" s="17"/>
      <c r="AD20" s="17"/>
      <c r="AE20" s="17"/>
      <c r="AF20" s="17"/>
      <c r="AG20" s="17"/>
      <c r="AH20" s="17"/>
    </row>
    <row r="21" spans="1:55" ht="21.75" customHeight="1">
      <c r="B21" s="1" t="s">
        <v>13</v>
      </c>
      <c r="C21" s="17"/>
      <c r="D21" s="17"/>
      <c r="E21" s="17"/>
      <c r="F21" s="17"/>
      <c r="G21" s="17"/>
      <c r="H21" s="17"/>
      <c r="I21" s="17"/>
      <c r="J21" s="17"/>
      <c r="K21" s="17"/>
      <c r="L21" s="17"/>
      <c r="M21" s="17"/>
      <c r="N21" s="17"/>
      <c r="O21" s="17"/>
      <c r="P21" s="17"/>
      <c r="Q21" s="17"/>
      <c r="R21" s="17"/>
      <c r="S21" s="17"/>
      <c r="T21" s="17"/>
      <c r="U21" s="17"/>
      <c r="V21" s="17"/>
      <c r="W21" s="17"/>
      <c r="X21" s="17"/>
      <c r="Y21" s="17"/>
      <c r="Z21" s="17"/>
      <c r="AA21" s="17"/>
      <c r="AB21" s="17"/>
      <c r="AC21" s="17"/>
      <c r="AD21" s="17"/>
      <c r="AE21" s="17"/>
      <c r="AF21" s="17"/>
      <c r="AG21" s="17"/>
      <c r="AH21" s="17"/>
    </row>
    <row r="22" spans="1:55" ht="21.75" customHeight="1">
      <c r="B22" s="1" t="s">
        <v>14</v>
      </c>
      <c r="C22" s="17"/>
      <c r="D22" s="17"/>
      <c r="E22" s="17"/>
      <c r="F22" s="17"/>
      <c r="G22" s="17"/>
      <c r="H22" s="17"/>
      <c r="I22" s="17"/>
      <c r="J22" s="17"/>
      <c r="K22" s="17"/>
      <c r="L22" s="17"/>
      <c r="M22" s="17"/>
      <c r="N22" s="17"/>
      <c r="O22" s="17"/>
      <c r="P22" s="17"/>
      <c r="Q22" s="17"/>
      <c r="R22" s="17"/>
      <c r="S22" s="17"/>
      <c r="T22" s="17"/>
      <c r="U22" s="17"/>
      <c r="V22" s="17"/>
      <c r="W22" s="17"/>
      <c r="X22" s="17"/>
      <c r="Y22" s="17"/>
      <c r="Z22" s="17"/>
      <c r="AA22" s="17"/>
      <c r="AB22" s="17"/>
      <c r="AC22" s="17"/>
      <c r="AD22" s="17"/>
      <c r="AE22" s="17"/>
      <c r="AF22" s="17"/>
      <c r="AG22" s="17"/>
      <c r="AH22" s="17"/>
    </row>
    <row r="23" spans="1:55" ht="21.75" customHeight="1">
      <c r="B23" s="748" t="s">
        <v>8</v>
      </c>
      <c r="C23" s="748"/>
      <c r="D23" s="748"/>
      <c r="E23" s="748"/>
      <c r="F23" s="748"/>
      <c r="G23" s="752" t="s">
        <v>9</v>
      </c>
      <c r="H23" s="752"/>
      <c r="I23" s="752"/>
      <c r="J23" s="752"/>
      <c r="K23" s="752"/>
      <c r="L23" s="753"/>
      <c r="M23" s="748" t="s">
        <v>10</v>
      </c>
      <c r="N23" s="748"/>
      <c r="O23" s="748"/>
      <c r="P23" s="748"/>
      <c r="Q23" s="748"/>
      <c r="R23" s="748"/>
      <c r="S23" s="748"/>
      <c r="T23" s="748"/>
      <c r="U23" s="748"/>
      <c r="V23" s="748"/>
      <c r="W23" s="748"/>
      <c r="X23" s="748"/>
      <c r="Y23" s="748"/>
      <c r="Z23" s="748"/>
      <c r="AA23" s="748"/>
      <c r="AB23" s="748" t="s">
        <v>11</v>
      </c>
      <c r="AC23" s="748"/>
      <c r="AD23" s="748"/>
      <c r="AE23" s="748"/>
      <c r="AF23" s="748"/>
      <c r="AG23" s="748"/>
      <c r="AH23" s="748"/>
    </row>
    <row r="24" spans="1:55" ht="21.75" customHeight="1">
      <c r="A24" s="2">
        <v>1</v>
      </c>
      <c r="B24" s="748" t="str">
        <f t="shared" ref="B24:AB24" si="1">B15</f>
        <v>代表</v>
      </c>
      <c r="C24" s="748"/>
      <c r="D24" s="748"/>
      <c r="E24" s="748"/>
      <c r="F24" s="748"/>
      <c r="G24" s="752" t="str">
        <f>IF(G11="","",G11)</f>
        <v>○○○○</v>
      </c>
      <c r="H24" s="752"/>
      <c r="I24" s="752"/>
      <c r="J24" s="752"/>
      <c r="K24" s="752"/>
      <c r="L24" s="753"/>
      <c r="M24" s="767">
        <f t="shared" si="1"/>
        <v>0</v>
      </c>
      <c r="N24" s="767"/>
      <c r="O24" s="767"/>
      <c r="P24" s="767"/>
      <c r="Q24" s="767"/>
      <c r="R24" s="767"/>
      <c r="S24" s="767"/>
      <c r="T24" s="767"/>
      <c r="U24" s="767"/>
      <c r="V24" s="767"/>
      <c r="W24" s="767"/>
      <c r="X24" s="767"/>
      <c r="Y24" s="767"/>
      <c r="Z24" s="767"/>
      <c r="AA24" s="767"/>
      <c r="AB24" s="748">
        <f t="shared" si="1"/>
        <v>0</v>
      </c>
      <c r="AC24" s="748"/>
      <c r="AD24" s="748"/>
      <c r="AE24" s="748"/>
      <c r="AF24" s="748"/>
      <c r="AG24" s="748"/>
      <c r="AH24" s="748"/>
      <c r="AJ24" s="21" t="s">
        <v>208</v>
      </c>
      <c r="AK24" s="21"/>
      <c r="AL24" s="21"/>
      <c r="AM24" s="21"/>
      <c r="AN24" s="21"/>
      <c r="AO24" s="21"/>
      <c r="AP24" s="21"/>
      <c r="AQ24" s="21"/>
      <c r="AR24" s="21"/>
      <c r="AS24" s="21"/>
      <c r="AT24" s="21"/>
      <c r="AU24" s="21"/>
      <c r="AV24" s="21"/>
      <c r="AW24" s="21"/>
      <c r="AX24" s="21"/>
      <c r="AY24" s="21"/>
      <c r="AZ24" s="21"/>
      <c r="BA24" s="21"/>
      <c r="BB24" s="21"/>
      <c r="BC24" s="21"/>
    </row>
    <row r="25" spans="1:55" ht="21.75" customHeight="1">
      <c r="A25" s="2">
        <v>2</v>
      </c>
      <c r="B25" s="748" t="str">
        <f t="shared" ref="B25:AB25" si="2">B16</f>
        <v>副代表</v>
      </c>
      <c r="C25" s="748"/>
      <c r="D25" s="748"/>
      <c r="E25" s="748"/>
      <c r="F25" s="748"/>
      <c r="G25" s="752" t="str">
        <f>IF(G16="","",G16)</f>
        <v/>
      </c>
      <c r="H25" s="752"/>
      <c r="I25" s="752"/>
      <c r="J25" s="752"/>
      <c r="K25" s="752"/>
      <c r="L25" s="753"/>
      <c r="M25" s="767">
        <f t="shared" si="2"/>
        <v>0</v>
      </c>
      <c r="N25" s="767"/>
      <c r="O25" s="767"/>
      <c r="P25" s="767"/>
      <c r="Q25" s="767"/>
      <c r="R25" s="767"/>
      <c r="S25" s="767"/>
      <c r="T25" s="767"/>
      <c r="U25" s="767"/>
      <c r="V25" s="767"/>
      <c r="W25" s="767"/>
      <c r="X25" s="767"/>
      <c r="Y25" s="767"/>
      <c r="Z25" s="767"/>
      <c r="AA25" s="767"/>
      <c r="AB25" s="748">
        <f t="shared" si="2"/>
        <v>0</v>
      </c>
      <c r="AC25" s="748"/>
      <c r="AD25" s="748"/>
      <c r="AE25" s="748"/>
      <c r="AF25" s="748"/>
      <c r="AG25" s="748"/>
      <c r="AH25" s="748"/>
    </row>
    <row r="26" spans="1:55" ht="21.75" customHeight="1">
      <c r="A26" s="2">
        <v>3</v>
      </c>
      <c r="B26" s="748" t="str">
        <f t="shared" ref="B26:AB26" si="3">B17</f>
        <v>書記</v>
      </c>
      <c r="C26" s="748"/>
      <c r="D26" s="748"/>
      <c r="E26" s="748"/>
      <c r="F26" s="748"/>
      <c r="G26" s="752" t="str">
        <f t="shared" ref="G26:G28" si="4">IF(G17="","",G17)</f>
        <v/>
      </c>
      <c r="H26" s="752"/>
      <c r="I26" s="752"/>
      <c r="J26" s="752"/>
      <c r="K26" s="752"/>
      <c r="L26" s="753"/>
      <c r="M26" s="767">
        <f t="shared" si="3"/>
        <v>0</v>
      </c>
      <c r="N26" s="767"/>
      <c r="O26" s="767"/>
      <c r="P26" s="767"/>
      <c r="Q26" s="767"/>
      <c r="R26" s="767"/>
      <c r="S26" s="767"/>
      <c r="T26" s="767"/>
      <c r="U26" s="767"/>
      <c r="V26" s="767"/>
      <c r="W26" s="767"/>
      <c r="X26" s="767"/>
      <c r="Y26" s="767"/>
      <c r="Z26" s="767"/>
      <c r="AA26" s="767"/>
      <c r="AB26" s="748">
        <f t="shared" si="3"/>
        <v>0</v>
      </c>
      <c r="AC26" s="748"/>
      <c r="AD26" s="748"/>
      <c r="AE26" s="748"/>
      <c r="AF26" s="748"/>
      <c r="AG26" s="748"/>
      <c r="AH26" s="748"/>
    </row>
    <row r="27" spans="1:55" ht="21.75" customHeight="1">
      <c r="A27" s="2">
        <v>4</v>
      </c>
      <c r="B27" s="748" t="str">
        <f t="shared" ref="B27:AB27" si="5">B18</f>
        <v>会計</v>
      </c>
      <c r="C27" s="748"/>
      <c r="D27" s="748"/>
      <c r="E27" s="748"/>
      <c r="F27" s="748"/>
      <c r="G27" s="752" t="str">
        <f t="shared" si="4"/>
        <v/>
      </c>
      <c r="H27" s="752"/>
      <c r="I27" s="752"/>
      <c r="J27" s="752"/>
      <c r="K27" s="752"/>
      <c r="L27" s="753"/>
      <c r="M27" s="767">
        <f t="shared" si="5"/>
        <v>0</v>
      </c>
      <c r="N27" s="767"/>
      <c r="O27" s="767"/>
      <c r="P27" s="767"/>
      <c r="Q27" s="767"/>
      <c r="R27" s="767"/>
      <c r="S27" s="767"/>
      <c r="T27" s="767"/>
      <c r="U27" s="767"/>
      <c r="V27" s="767"/>
      <c r="W27" s="767"/>
      <c r="X27" s="767"/>
      <c r="Y27" s="767"/>
      <c r="Z27" s="767"/>
      <c r="AA27" s="767"/>
      <c r="AB27" s="748">
        <f t="shared" si="5"/>
        <v>0</v>
      </c>
      <c r="AC27" s="748"/>
      <c r="AD27" s="748"/>
      <c r="AE27" s="748"/>
      <c r="AF27" s="748"/>
      <c r="AG27" s="748"/>
      <c r="AH27" s="748"/>
    </row>
    <row r="28" spans="1:55" ht="21.75" customHeight="1">
      <c r="A28" s="2">
        <v>5</v>
      </c>
      <c r="B28" s="748" t="str">
        <f t="shared" ref="B28:AB28" si="6">B19</f>
        <v>監査役</v>
      </c>
      <c r="C28" s="748"/>
      <c r="D28" s="748"/>
      <c r="E28" s="748"/>
      <c r="F28" s="748"/>
      <c r="G28" s="752" t="str">
        <f t="shared" si="4"/>
        <v/>
      </c>
      <c r="H28" s="752"/>
      <c r="I28" s="752"/>
      <c r="J28" s="752"/>
      <c r="K28" s="752"/>
      <c r="L28" s="753"/>
      <c r="M28" s="767">
        <f t="shared" si="6"/>
        <v>0</v>
      </c>
      <c r="N28" s="767"/>
      <c r="O28" s="767"/>
      <c r="P28" s="767"/>
      <c r="Q28" s="767"/>
      <c r="R28" s="767"/>
      <c r="S28" s="767"/>
      <c r="T28" s="767"/>
      <c r="U28" s="767"/>
      <c r="V28" s="767"/>
      <c r="W28" s="767"/>
      <c r="X28" s="767"/>
      <c r="Y28" s="767"/>
      <c r="Z28" s="767"/>
      <c r="AA28" s="767"/>
      <c r="AB28" s="748">
        <f t="shared" si="6"/>
        <v>0</v>
      </c>
      <c r="AC28" s="748"/>
      <c r="AD28" s="748"/>
      <c r="AE28" s="748"/>
      <c r="AF28" s="748"/>
      <c r="AG28" s="748"/>
      <c r="AH28" s="748"/>
    </row>
    <row r="29" spans="1:55" ht="21.75" customHeight="1">
      <c r="A29" s="2">
        <v>6</v>
      </c>
      <c r="B29" s="748"/>
      <c r="C29" s="748"/>
      <c r="D29" s="748"/>
      <c r="E29" s="748"/>
      <c r="F29" s="748"/>
      <c r="G29" s="752"/>
      <c r="H29" s="752"/>
      <c r="I29" s="752"/>
      <c r="J29" s="752"/>
      <c r="K29" s="752"/>
      <c r="L29" s="753"/>
      <c r="M29" s="764"/>
      <c r="N29" s="765"/>
      <c r="O29" s="765"/>
      <c r="P29" s="765"/>
      <c r="Q29" s="765"/>
      <c r="R29" s="765"/>
      <c r="S29" s="765"/>
      <c r="T29" s="765"/>
      <c r="U29" s="765"/>
      <c r="V29" s="765"/>
      <c r="W29" s="765"/>
      <c r="X29" s="765"/>
      <c r="Y29" s="765"/>
      <c r="Z29" s="765"/>
      <c r="AA29" s="766"/>
      <c r="AB29" s="748"/>
      <c r="AC29" s="748"/>
      <c r="AD29" s="748"/>
      <c r="AE29" s="748"/>
      <c r="AF29" s="748"/>
      <c r="AG29" s="748"/>
      <c r="AH29" s="748"/>
    </row>
    <row r="30" spans="1:55" ht="21.75" customHeight="1">
      <c r="A30" s="2">
        <v>7</v>
      </c>
      <c r="B30" s="748"/>
      <c r="C30" s="748"/>
      <c r="D30" s="748"/>
      <c r="E30" s="748"/>
      <c r="F30" s="748"/>
      <c r="G30" s="752"/>
      <c r="H30" s="752"/>
      <c r="I30" s="752"/>
      <c r="J30" s="752"/>
      <c r="K30" s="752"/>
      <c r="L30" s="753"/>
      <c r="M30" s="764"/>
      <c r="N30" s="765"/>
      <c r="O30" s="765"/>
      <c r="P30" s="765"/>
      <c r="Q30" s="765"/>
      <c r="R30" s="765"/>
      <c r="S30" s="765"/>
      <c r="T30" s="765"/>
      <c r="U30" s="765"/>
      <c r="V30" s="765"/>
      <c r="W30" s="765"/>
      <c r="X30" s="765"/>
      <c r="Y30" s="765"/>
      <c r="Z30" s="765"/>
      <c r="AA30" s="766"/>
      <c r="AB30" s="748"/>
      <c r="AC30" s="748"/>
      <c r="AD30" s="748"/>
      <c r="AE30" s="748"/>
      <c r="AF30" s="748"/>
      <c r="AG30" s="748"/>
      <c r="AH30" s="748"/>
    </row>
    <row r="31" spans="1:55" ht="21.75" customHeight="1">
      <c r="A31" s="2">
        <v>8</v>
      </c>
      <c r="B31" s="748"/>
      <c r="C31" s="748"/>
      <c r="D31" s="748"/>
      <c r="E31" s="748"/>
      <c r="F31" s="748"/>
      <c r="G31" s="752"/>
      <c r="H31" s="752"/>
      <c r="I31" s="752"/>
      <c r="J31" s="752"/>
      <c r="K31" s="752"/>
      <c r="L31" s="753"/>
      <c r="M31" s="764"/>
      <c r="N31" s="765"/>
      <c r="O31" s="765"/>
      <c r="P31" s="765"/>
      <c r="Q31" s="765"/>
      <c r="R31" s="765"/>
      <c r="S31" s="765"/>
      <c r="T31" s="765"/>
      <c r="U31" s="765"/>
      <c r="V31" s="765"/>
      <c r="W31" s="765"/>
      <c r="X31" s="765"/>
      <c r="Y31" s="765"/>
      <c r="Z31" s="765"/>
      <c r="AA31" s="766"/>
      <c r="AB31" s="748"/>
      <c r="AC31" s="748"/>
      <c r="AD31" s="748"/>
      <c r="AE31" s="748"/>
      <c r="AF31" s="748"/>
      <c r="AG31" s="748"/>
      <c r="AH31" s="748"/>
    </row>
    <row r="32" spans="1:55" ht="21.75" customHeight="1">
      <c r="A32" s="2">
        <v>9</v>
      </c>
      <c r="B32" s="748"/>
      <c r="C32" s="748"/>
      <c r="D32" s="748"/>
      <c r="E32" s="748"/>
      <c r="F32" s="748"/>
      <c r="G32" s="752"/>
      <c r="H32" s="752"/>
      <c r="I32" s="752"/>
      <c r="J32" s="752"/>
      <c r="K32" s="752"/>
      <c r="L32" s="753"/>
      <c r="M32" s="764"/>
      <c r="N32" s="765"/>
      <c r="O32" s="765"/>
      <c r="P32" s="765"/>
      <c r="Q32" s="765"/>
      <c r="R32" s="765"/>
      <c r="S32" s="765"/>
      <c r="T32" s="765"/>
      <c r="U32" s="765"/>
      <c r="V32" s="765"/>
      <c r="W32" s="765"/>
      <c r="X32" s="765"/>
      <c r="Y32" s="765"/>
      <c r="Z32" s="765"/>
      <c r="AA32" s="766"/>
      <c r="AB32" s="748"/>
      <c r="AC32" s="748"/>
      <c r="AD32" s="748"/>
      <c r="AE32" s="748"/>
      <c r="AF32" s="748"/>
      <c r="AG32" s="748"/>
      <c r="AH32" s="748"/>
    </row>
    <row r="33" spans="1:43" ht="21.75" customHeight="1">
      <c r="A33" s="2">
        <v>10</v>
      </c>
      <c r="B33" s="748"/>
      <c r="C33" s="748"/>
      <c r="D33" s="748"/>
      <c r="E33" s="748"/>
      <c r="F33" s="748"/>
      <c r="G33" s="752"/>
      <c r="H33" s="752"/>
      <c r="I33" s="752"/>
      <c r="J33" s="752"/>
      <c r="K33" s="752"/>
      <c r="L33" s="753"/>
      <c r="M33" s="764"/>
      <c r="N33" s="765"/>
      <c r="O33" s="765"/>
      <c r="P33" s="765"/>
      <c r="Q33" s="765"/>
      <c r="R33" s="765"/>
      <c r="S33" s="765"/>
      <c r="T33" s="765"/>
      <c r="U33" s="765"/>
      <c r="V33" s="765"/>
      <c r="W33" s="765"/>
      <c r="X33" s="765"/>
      <c r="Y33" s="765"/>
      <c r="Z33" s="765"/>
      <c r="AA33" s="766"/>
      <c r="AB33" s="748"/>
      <c r="AC33" s="748"/>
      <c r="AD33" s="748"/>
      <c r="AE33" s="748"/>
      <c r="AF33" s="748"/>
      <c r="AG33" s="748"/>
      <c r="AH33" s="748"/>
    </row>
    <row r="34" spans="1:43" ht="21.75" customHeight="1">
      <c r="A34" s="2">
        <v>11</v>
      </c>
      <c r="B34" s="748"/>
      <c r="C34" s="748"/>
      <c r="D34" s="748"/>
      <c r="E34" s="748"/>
      <c r="F34" s="748"/>
      <c r="G34" s="752"/>
      <c r="H34" s="752"/>
      <c r="I34" s="752"/>
      <c r="J34" s="752"/>
      <c r="K34" s="752"/>
      <c r="L34" s="753"/>
      <c r="M34" s="757"/>
      <c r="N34" s="758"/>
      <c r="O34" s="758"/>
      <c r="P34" s="758"/>
      <c r="Q34" s="758"/>
      <c r="R34" s="758"/>
      <c r="S34" s="758"/>
      <c r="T34" s="758"/>
      <c r="U34" s="758"/>
      <c r="V34" s="758"/>
      <c r="W34" s="758"/>
      <c r="X34" s="758"/>
      <c r="Y34" s="758"/>
      <c r="Z34" s="758"/>
      <c r="AA34" s="759"/>
      <c r="AB34" s="748"/>
      <c r="AC34" s="748"/>
      <c r="AD34" s="748"/>
      <c r="AE34" s="748"/>
      <c r="AF34" s="748"/>
      <c r="AG34" s="748"/>
      <c r="AH34" s="748"/>
    </row>
    <row r="35" spans="1:43" ht="21.75" customHeight="1">
      <c r="A35" s="2">
        <v>12</v>
      </c>
      <c r="B35" s="748"/>
      <c r="C35" s="748"/>
      <c r="D35" s="748"/>
      <c r="E35" s="748"/>
      <c r="F35" s="748"/>
      <c r="G35" s="752"/>
      <c r="H35" s="752"/>
      <c r="I35" s="752"/>
      <c r="J35" s="752"/>
      <c r="K35" s="752"/>
      <c r="L35" s="753"/>
      <c r="M35" s="757"/>
      <c r="N35" s="758"/>
      <c r="O35" s="758"/>
      <c r="P35" s="758"/>
      <c r="Q35" s="758"/>
      <c r="R35" s="758"/>
      <c r="S35" s="758"/>
      <c r="T35" s="758"/>
      <c r="U35" s="758"/>
      <c r="V35" s="758"/>
      <c r="W35" s="758"/>
      <c r="X35" s="758"/>
      <c r="Y35" s="758"/>
      <c r="Z35" s="758"/>
      <c r="AA35" s="759"/>
      <c r="AB35" s="748"/>
      <c r="AC35" s="748"/>
      <c r="AD35" s="748"/>
      <c r="AE35" s="748"/>
      <c r="AF35" s="748"/>
      <c r="AG35" s="748"/>
      <c r="AH35" s="748"/>
    </row>
    <row r="36" spans="1:43" ht="21.75" customHeight="1">
      <c r="A36" s="2">
        <v>13</v>
      </c>
      <c r="B36" s="760"/>
      <c r="C36" s="752"/>
      <c r="D36" s="752"/>
      <c r="E36" s="752"/>
      <c r="F36" s="753"/>
      <c r="G36" s="752"/>
      <c r="H36" s="752"/>
      <c r="I36" s="752"/>
      <c r="J36" s="752"/>
      <c r="K36" s="752"/>
      <c r="L36" s="753"/>
      <c r="M36" s="757"/>
      <c r="N36" s="758"/>
      <c r="O36" s="758"/>
      <c r="P36" s="758"/>
      <c r="Q36" s="758"/>
      <c r="R36" s="758"/>
      <c r="S36" s="758"/>
      <c r="T36" s="758"/>
      <c r="U36" s="758"/>
      <c r="V36" s="758"/>
      <c r="W36" s="758"/>
      <c r="X36" s="758"/>
      <c r="Y36" s="758"/>
      <c r="Z36" s="758"/>
      <c r="AA36" s="759"/>
      <c r="AB36" s="748"/>
      <c r="AC36" s="748"/>
      <c r="AD36" s="748"/>
      <c r="AE36" s="748"/>
      <c r="AF36" s="748"/>
      <c r="AG36" s="748"/>
      <c r="AH36" s="748"/>
    </row>
    <row r="37" spans="1:43" ht="21.75" customHeight="1">
      <c r="A37" s="2">
        <v>14</v>
      </c>
      <c r="B37" s="760"/>
      <c r="C37" s="752"/>
      <c r="D37" s="752"/>
      <c r="E37" s="752"/>
      <c r="F37" s="753"/>
      <c r="G37" s="752"/>
      <c r="H37" s="752"/>
      <c r="I37" s="752"/>
      <c r="J37" s="752"/>
      <c r="K37" s="752"/>
      <c r="L37" s="753"/>
      <c r="M37" s="757"/>
      <c r="N37" s="758"/>
      <c r="O37" s="758"/>
      <c r="P37" s="758"/>
      <c r="Q37" s="758"/>
      <c r="R37" s="758"/>
      <c r="S37" s="758"/>
      <c r="T37" s="758"/>
      <c r="U37" s="758"/>
      <c r="V37" s="758"/>
      <c r="W37" s="758"/>
      <c r="X37" s="758"/>
      <c r="Y37" s="758"/>
      <c r="Z37" s="758"/>
      <c r="AA37" s="759"/>
      <c r="AB37" s="748"/>
      <c r="AC37" s="748"/>
      <c r="AD37" s="748"/>
      <c r="AE37" s="748"/>
      <c r="AF37" s="748"/>
      <c r="AG37" s="748"/>
      <c r="AH37" s="748"/>
    </row>
    <row r="38" spans="1:43" ht="21.75" customHeight="1">
      <c r="A38" s="2">
        <v>15</v>
      </c>
      <c r="B38" s="748"/>
      <c r="C38" s="748"/>
      <c r="D38" s="748"/>
      <c r="E38" s="748"/>
      <c r="F38" s="748"/>
      <c r="G38" s="752"/>
      <c r="H38" s="752"/>
      <c r="I38" s="752"/>
      <c r="J38" s="752"/>
      <c r="K38" s="752"/>
      <c r="L38" s="753"/>
      <c r="M38" s="757"/>
      <c r="N38" s="758"/>
      <c r="O38" s="758"/>
      <c r="P38" s="758"/>
      <c r="Q38" s="758"/>
      <c r="R38" s="758"/>
      <c r="S38" s="758"/>
      <c r="T38" s="758"/>
      <c r="U38" s="758"/>
      <c r="V38" s="758"/>
      <c r="W38" s="758"/>
      <c r="X38" s="758"/>
      <c r="Y38" s="758"/>
      <c r="Z38" s="758"/>
      <c r="AA38" s="759"/>
      <c r="AB38" s="748"/>
      <c r="AC38" s="748"/>
      <c r="AD38" s="748"/>
      <c r="AE38" s="748"/>
      <c r="AF38" s="748"/>
      <c r="AG38" s="748"/>
      <c r="AH38" s="748"/>
      <c r="AJ38" s="761" t="s">
        <v>237</v>
      </c>
      <c r="AK38" s="762"/>
      <c r="AL38" s="762"/>
      <c r="AM38" s="763"/>
      <c r="AN38" s="748">
        <f>COUNTA(G24:L53)</f>
        <v>5</v>
      </c>
      <c r="AO38" s="748"/>
      <c r="AP38" s="748"/>
      <c r="AQ38" s="20" t="s">
        <v>236</v>
      </c>
    </row>
    <row r="39" spans="1:43" ht="21.75" customHeight="1">
      <c r="A39" s="2">
        <v>16</v>
      </c>
      <c r="B39" s="748"/>
      <c r="C39" s="748"/>
      <c r="D39" s="748"/>
      <c r="E39" s="748"/>
      <c r="F39" s="748"/>
      <c r="G39" s="752"/>
      <c r="H39" s="752"/>
      <c r="I39" s="752"/>
      <c r="J39" s="752"/>
      <c r="K39" s="752"/>
      <c r="L39" s="753"/>
      <c r="M39" s="757"/>
      <c r="N39" s="758"/>
      <c r="O39" s="758"/>
      <c r="P39" s="758"/>
      <c r="Q39" s="758"/>
      <c r="R39" s="758"/>
      <c r="S39" s="758"/>
      <c r="T39" s="758"/>
      <c r="U39" s="758"/>
      <c r="V39" s="758"/>
      <c r="W39" s="758"/>
      <c r="X39" s="758"/>
      <c r="Y39" s="758"/>
      <c r="Z39" s="758"/>
      <c r="AA39" s="759"/>
      <c r="AB39" s="748"/>
      <c r="AC39" s="748"/>
      <c r="AD39" s="748"/>
      <c r="AE39" s="748"/>
      <c r="AF39" s="748"/>
      <c r="AG39" s="748"/>
      <c r="AH39" s="748"/>
      <c r="AJ39" s="22"/>
      <c r="AK39" s="22"/>
      <c r="AL39" s="22"/>
      <c r="AM39" s="22"/>
      <c r="AN39" s="14"/>
      <c r="AO39" s="14"/>
      <c r="AP39" s="14"/>
      <c r="AQ39" s="14"/>
    </row>
    <row r="40" spans="1:43" ht="21.75" customHeight="1">
      <c r="A40" s="2">
        <v>17</v>
      </c>
      <c r="B40" s="748"/>
      <c r="C40" s="748"/>
      <c r="D40" s="748"/>
      <c r="E40" s="748"/>
      <c r="F40" s="748"/>
      <c r="G40" s="752"/>
      <c r="H40" s="752"/>
      <c r="I40" s="752"/>
      <c r="J40" s="752"/>
      <c r="K40" s="752"/>
      <c r="L40" s="753"/>
      <c r="M40" s="757"/>
      <c r="N40" s="758"/>
      <c r="O40" s="758"/>
      <c r="P40" s="758"/>
      <c r="Q40" s="758"/>
      <c r="R40" s="758"/>
      <c r="S40" s="758"/>
      <c r="T40" s="758"/>
      <c r="U40" s="758"/>
      <c r="V40" s="758"/>
      <c r="W40" s="758"/>
      <c r="X40" s="758"/>
      <c r="Y40" s="758"/>
      <c r="Z40" s="758"/>
      <c r="AA40" s="759"/>
      <c r="AB40" s="748"/>
      <c r="AC40" s="748"/>
      <c r="AD40" s="748"/>
      <c r="AE40" s="748"/>
      <c r="AF40" s="748"/>
      <c r="AG40" s="748"/>
      <c r="AH40" s="748"/>
      <c r="AJ40" s="22"/>
      <c r="AK40" s="22"/>
      <c r="AL40" s="22"/>
      <c r="AM40" s="22"/>
      <c r="AN40" s="14"/>
      <c r="AO40" s="14"/>
      <c r="AP40" s="14"/>
      <c r="AQ40" s="14"/>
    </row>
    <row r="41" spans="1:43" ht="21.75" customHeight="1">
      <c r="A41" s="2">
        <v>18</v>
      </c>
      <c r="B41" s="748"/>
      <c r="C41" s="748"/>
      <c r="D41" s="748"/>
      <c r="E41" s="748"/>
      <c r="F41" s="748"/>
      <c r="G41" s="752"/>
      <c r="H41" s="752"/>
      <c r="I41" s="752"/>
      <c r="J41" s="752"/>
      <c r="K41" s="752"/>
      <c r="L41" s="753"/>
      <c r="M41" s="757"/>
      <c r="N41" s="758"/>
      <c r="O41" s="758"/>
      <c r="P41" s="758"/>
      <c r="Q41" s="758"/>
      <c r="R41" s="758"/>
      <c r="S41" s="758"/>
      <c r="T41" s="758"/>
      <c r="U41" s="758"/>
      <c r="V41" s="758"/>
      <c r="W41" s="758"/>
      <c r="X41" s="758"/>
      <c r="Y41" s="758"/>
      <c r="Z41" s="758"/>
      <c r="AA41" s="759"/>
      <c r="AB41" s="748"/>
      <c r="AC41" s="748"/>
      <c r="AD41" s="748"/>
      <c r="AE41" s="748"/>
      <c r="AF41" s="748"/>
      <c r="AG41" s="748"/>
      <c r="AH41" s="748"/>
      <c r="AJ41" s="22"/>
      <c r="AK41" s="22"/>
      <c r="AL41" s="22"/>
      <c r="AM41" s="22"/>
      <c r="AN41" s="14"/>
      <c r="AO41" s="14"/>
      <c r="AP41" s="14"/>
      <c r="AQ41" s="14"/>
    </row>
    <row r="42" spans="1:43" ht="21.75" customHeight="1">
      <c r="A42" s="2">
        <v>19</v>
      </c>
      <c r="B42" s="748"/>
      <c r="C42" s="748"/>
      <c r="D42" s="748"/>
      <c r="E42" s="748"/>
      <c r="F42" s="748"/>
      <c r="G42" s="752"/>
      <c r="H42" s="752"/>
      <c r="I42" s="752"/>
      <c r="J42" s="752"/>
      <c r="K42" s="752"/>
      <c r="L42" s="753"/>
      <c r="M42" s="757"/>
      <c r="N42" s="758"/>
      <c r="O42" s="758"/>
      <c r="P42" s="758"/>
      <c r="Q42" s="758"/>
      <c r="R42" s="758"/>
      <c r="S42" s="758"/>
      <c r="T42" s="758"/>
      <c r="U42" s="758"/>
      <c r="V42" s="758"/>
      <c r="W42" s="758"/>
      <c r="X42" s="758"/>
      <c r="Y42" s="758"/>
      <c r="Z42" s="758"/>
      <c r="AA42" s="759"/>
      <c r="AB42" s="748"/>
      <c r="AC42" s="748"/>
      <c r="AD42" s="748"/>
      <c r="AE42" s="748"/>
      <c r="AF42" s="748"/>
      <c r="AG42" s="748"/>
      <c r="AH42" s="748"/>
      <c r="AJ42" s="22"/>
      <c r="AK42" s="22"/>
      <c r="AL42" s="22"/>
      <c r="AM42" s="22"/>
      <c r="AN42" s="14"/>
      <c r="AO42" s="14"/>
      <c r="AP42" s="14"/>
      <c r="AQ42" s="14"/>
    </row>
    <row r="43" spans="1:43" ht="21.75" customHeight="1">
      <c r="A43" s="2">
        <v>20</v>
      </c>
      <c r="B43" s="748"/>
      <c r="C43" s="748"/>
      <c r="D43" s="748"/>
      <c r="E43" s="748"/>
      <c r="F43" s="748"/>
      <c r="G43" s="752"/>
      <c r="H43" s="752"/>
      <c r="I43" s="752"/>
      <c r="J43" s="752"/>
      <c r="K43" s="752"/>
      <c r="L43" s="753"/>
      <c r="M43" s="757"/>
      <c r="N43" s="758"/>
      <c r="O43" s="758"/>
      <c r="P43" s="758"/>
      <c r="Q43" s="758"/>
      <c r="R43" s="758"/>
      <c r="S43" s="758"/>
      <c r="T43" s="758"/>
      <c r="U43" s="758"/>
      <c r="V43" s="758"/>
      <c r="W43" s="758"/>
      <c r="X43" s="758"/>
      <c r="Y43" s="758"/>
      <c r="Z43" s="758"/>
      <c r="AA43" s="759"/>
      <c r="AB43" s="748"/>
      <c r="AC43" s="748"/>
      <c r="AD43" s="748"/>
      <c r="AE43" s="748"/>
      <c r="AF43" s="748"/>
      <c r="AG43" s="748"/>
      <c r="AH43" s="748"/>
      <c r="AJ43" s="22"/>
      <c r="AK43" s="22"/>
      <c r="AL43" s="22"/>
      <c r="AM43" s="22"/>
      <c r="AN43" s="14"/>
      <c r="AO43" s="14"/>
      <c r="AP43" s="14"/>
      <c r="AQ43" s="14"/>
    </row>
    <row r="44" spans="1:43" ht="21" customHeight="1">
      <c r="A44" s="2">
        <v>21</v>
      </c>
      <c r="B44" s="748"/>
      <c r="C44" s="748"/>
      <c r="D44" s="748"/>
      <c r="E44" s="748"/>
      <c r="F44" s="748"/>
      <c r="G44" s="752"/>
      <c r="H44" s="752"/>
      <c r="I44" s="752"/>
      <c r="J44" s="752"/>
      <c r="K44" s="752"/>
      <c r="L44" s="753"/>
      <c r="M44" s="757"/>
      <c r="N44" s="758"/>
      <c r="O44" s="758"/>
      <c r="P44" s="758"/>
      <c r="Q44" s="758"/>
      <c r="R44" s="758"/>
      <c r="S44" s="758"/>
      <c r="T44" s="758"/>
      <c r="U44" s="758"/>
      <c r="V44" s="758"/>
      <c r="W44" s="758"/>
      <c r="X44" s="758"/>
      <c r="Y44" s="758"/>
      <c r="Z44" s="758"/>
      <c r="AA44" s="759"/>
      <c r="AB44" s="748"/>
      <c r="AC44" s="748"/>
      <c r="AD44" s="748"/>
      <c r="AE44" s="748"/>
      <c r="AF44" s="748"/>
      <c r="AG44" s="748"/>
      <c r="AH44" s="748"/>
    </row>
    <row r="45" spans="1:43" ht="21" customHeight="1">
      <c r="A45" s="2">
        <v>22</v>
      </c>
      <c r="B45" s="748"/>
      <c r="C45" s="748"/>
      <c r="D45" s="748"/>
      <c r="E45" s="748"/>
      <c r="F45" s="748"/>
      <c r="G45" s="752"/>
      <c r="H45" s="752"/>
      <c r="I45" s="752"/>
      <c r="J45" s="752"/>
      <c r="K45" s="752"/>
      <c r="L45" s="753"/>
      <c r="M45" s="757"/>
      <c r="N45" s="758"/>
      <c r="O45" s="758"/>
      <c r="P45" s="758"/>
      <c r="Q45" s="758"/>
      <c r="R45" s="758"/>
      <c r="S45" s="758"/>
      <c r="T45" s="758"/>
      <c r="U45" s="758"/>
      <c r="V45" s="758"/>
      <c r="W45" s="758"/>
      <c r="X45" s="758"/>
      <c r="Y45" s="758"/>
      <c r="Z45" s="758"/>
      <c r="AA45" s="759"/>
      <c r="AB45" s="748"/>
      <c r="AC45" s="748"/>
      <c r="AD45" s="748"/>
      <c r="AE45" s="748"/>
      <c r="AF45" s="748"/>
      <c r="AG45" s="748"/>
      <c r="AH45" s="748"/>
    </row>
    <row r="46" spans="1:43" ht="21" customHeight="1">
      <c r="A46" s="2">
        <v>23</v>
      </c>
      <c r="B46" s="748"/>
      <c r="C46" s="748"/>
      <c r="D46" s="748"/>
      <c r="E46" s="748"/>
      <c r="F46" s="748"/>
      <c r="G46" s="752"/>
      <c r="H46" s="752"/>
      <c r="I46" s="752"/>
      <c r="J46" s="752"/>
      <c r="K46" s="752"/>
      <c r="L46" s="753"/>
      <c r="M46" s="757"/>
      <c r="N46" s="758"/>
      <c r="O46" s="758"/>
      <c r="P46" s="758"/>
      <c r="Q46" s="758"/>
      <c r="R46" s="758"/>
      <c r="S46" s="758"/>
      <c r="T46" s="758"/>
      <c r="U46" s="758"/>
      <c r="V46" s="758"/>
      <c r="W46" s="758"/>
      <c r="X46" s="758"/>
      <c r="Y46" s="758"/>
      <c r="Z46" s="758"/>
      <c r="AA46" s="759"/>
      <c r="AB46" s="748"/>
      <c r="AC46" s="748"/>
      <c r="AD46" s="748"/>
      <c r="AE46" s="748"/>
      <c r="AF46" s="748"/>
      <c r="AG46" s="748"/>
      <c r="AH46" s="748"/>
      <c r="AM46" s="4"/>
      <c r="AN46" s="4"/>
    </row>
    <row r="47" spans="1:43" ht="21" customHeight="1">
      <c r="A47" s="2">
        <v>24</v>
      </c>
      <c r="B47" s="748"/>
      <c r="C47" s="748"/>
      <c r="D47" s="748"/>
      <c r="E47" s="748"/>
      <c r="F47" s="748"/>
      <c r="G47" s="752"/>
      <c r="H47" s="752"/>
      <c r="I47" s="752"/>
      <c r="J47" s="752"/>
      <c r="K47" s="752"/>
      <c r="L47" s="753"/>
      <c r="M47" s="757"/>
      <c r="N47" s="758"/>
      <c r="O47" s="758"/>
      <c r="P47" s="758"/>
      <c r="Q47" s="758"/>
      <c r="R47" s="758"/>
      <c r="S47" s="758"/>
      <c r="T47" s="758"/>
      <c r="U47" s="758"/>
      <c r="V47" s="758"/>
      <c r="W47" s="758"/>
      <c r="X47" s="758"/>
      <c r="Y47" s="758"/>
      <c r="Z47" s="758"/>
      <c r="AA47" s="759"/>
      <c r="AB47" s="748"/>
      <c r="AC47" s="748"/>
      <c r="AD47" s="748"/>
      <c r="AE47" s="748"/>
      <c r="AF47" s="748"/>
      <c r="AG47" s="748"/>
      <c r="AH47" s="748"/>
      <c r="AI47" s="2" t="s">
        <v>211</v>
      </c>
    </row>
    <row r="48" spans="1:43" ht="21" customHeight="1">
      <c r="A48" s="2">
        <v>25</v>
      </c>
      <c r="B48" s="748"/>
      <c r="C48" s="748"/>
      <c r="D48" s="748"/>
      <c r="E48" s="748"/>
      <c r="F48" s="748"/>
      <c r="G48" s="752"/>
      <c r="H48" s="752"/>
      <c r="I48" s="752"/>
      <c r="J48" s="752"/>
      <c r="K48" s="752"/>
      <c r="L48" s="753"/>
      <c r="M48" s="757"/>
      <c r="N48" s="758"/>
      <c r="O48" s="758"/>
      <c r="P48" s="758"/>
      <c r="Q48" s="758"/>
      <c r="R48" s="758"/>
      <c r="S48" s="758"/>
      <c r="T48" s="758"/>
      <c r="U48" s="758"/>
      <c r="V48" s="758"/>
      <c r="W48" s="758"/>
      <c r="X48" s="758"/>
      <c r="Y48" s="758"/>
      <c r="Z48" s="758"/>
      <c r="AA48" s="759"/>
      <c r="AB48" s="748"/>
      <c r="AC48" s="748"/>
      <c r="AD48" s="748"/>
      <c r="AE48" s="748"/>
      <c r="AF48" s="748"/>
      <c r="AG48" s="748"/>
      <c r="AH48" s="748"/>
      <c r="AI48" s="2" t="s">
        <v>211</v>
      </c>
    </row>
    <row r="49" spans="1:35" ht="21" customHeight="1">
      <c r="A49" s="2">
        <v>26</v>
      </c>
      <c r="B49" s="748"/>
      <c r="C49" s="748"/>
      <c r="D49" s="748"/>
      <c r="E49" s="748"/>
      <c r="F49" s="748"/>
      <c r="G49" s="752"/>
      <c r="H49" s="752"/>
      <c r="I49" s="752"/>
      <c r="J49" s="752"/>
      <c r="K49" s="752"/>
      <c r="L49" s="753"/>
      <c r="M49" s="757"/>
      <c r="N49" s="758"/>
      <c r="O49" s="758"/>
      <c r="P49" s="758"/>
      <c r="Q49" s="758"/>
      <c r="R49" s="758"/>
      <c r="S49" s="758"/>
      <c r="T49" s="758"/>
      <c r="U49" s="758"/>
      <c r="V49" s="758"/>
      <c r="W49" s="758"/>
      <c r="X49" s="758"/>
      <c r="Y49" s="758"/>
      <c r="Z49" s="758"/>
      <c r="AA49" s="759"/>
      <c r="AB49" s="748"/>
      <c r="AC49" s="748"/>
      <c r="AD49" s="748"/>
      <c r="AE49" s="748"/>
      <c r="AF49" s="748"/>
      <c r="AG49" s="748"/>
      <c r="AH49" s="748"/>
      <c r="AI49" s="2" t="s">
        <v>211</v>
      </c>
    </row>
    <row r="50" spans="1:35" ht="21" customHeight="1">
      <c r="A50" s="2">
        <v>27</v>
      </c>
      <c r="B50" s="748"/>
      <c r="C50" s="748"/>
      <c r="D50" s="748"/>
      <c r="E50" s="748"/>
      <c r="F50" s="748"/>
      <c r="G50" s="752"/>
      <c r="H50" s="752"/>
      <c r="I50" s="752"/>
      <c r="J50" s="752"/>
      <c r="K50" s="752"/>
      <c r="L50" s="753"/>
      <c r="M50" s="757"/>
      <c r="N50" s="758"/>
      <c r="O50" s="758"/>
      <c r="P50" s="758"/>
      <c r="Q50" s="758"/>
      <c r="R50" s="758"/>
      <c r="S50" s="758"/>
      <c r="T50" s="758"/>
      <c r="U50" s="758"/>
      <c r="V50" s="758"/>
      <c r="W50" s="758"/>
      <c r="X50" s="758"/>
      <c r="Y50" s="758"/>
      <c r="Z50" s="758"/>
      <c r="AA50" s="759"/>
      <c r="AB50" s="748"/>
      <c r="AC50" s="748"/>
      <c r="AD50" s="748"/>
      <c r="AE50" s="748"/>
      <c r="AF50" s="748"/>
      <c r="AG50" s="748"/>
      <c r="AH50" s="748"/>
      <c r="AI50" s="2" t="s">
        <v>211</v>
      </c>
    </row>
    <row r="51" spans="1:35" ht="21" customHeight="1">
      <c r="A51" s="2">
        <v>28</v>
      </c>
      <c r="B51" s="748"/>
      <c r="C51" s="748"/>
      <c r="D51" s="748"/>
      <c r="E51" s="748"/>
      <c r="F51" s="748"/>
      <c r="G51" s="752"/>
      <c r="H51" s="752"/>
      <c r="I51" s="752"/>
      <c r="J51" s="752"/>
      <c r="K51" s="752"/>
      <c r="L51" s="753"/>
      <c r="M51" s="757"/>
      <c r="N51" s="758"/>
      <c r="O51" s="758"/>
      <c r="P51" s="758"/>
      <c r="Q51" s="758"/>
      <c r="R51" s="758"/>
      <c r="S51" s="758"/>
      <c r="T51" s="758"/>
      <c r="U51" s="758"/>
      <c r="V51" s="758"/>
      <c r="W51" s="758"/>
      <c r="X51" s="758"/>
      <c r="Y51" s="758"/>
      <c r="Z51" s="758"/>
      <c r="AA51" s="759"/>
      <c r="AB51" s="748"/>
      <c r="AC51" s="748"/>
      <c r="AD51" s="748"/>
      <c r="AE51" s="748"/>
      <c r="AF51" s="748"/>
      <c r="AG51" s="748"/>
      <c r="AH51" s="748"/>
    </row>
    <row r="52" spans="1:35" ht="21" customHeight="1">
      <c r="A52" s="2">
        <v>29</v>
      </c>
      <c r="B52" s="748"/>
      <c r="C52" s="748"/>
      <c r="D52" s="748"/>
      <c r="E52" s="748"/>
      <c r="F52" s="748"/>
      <c r="G52" s="752"/>
      <c r="H52" s="752"/>
      <c r="I52" s="752"/>
      <c r="J52" s="752"/>
      <c r="K52" s="752"/>
      <c r="L52" s="753"/>
      <c r="M52" s="757"/>
      <c r="N52" s="758"/>
      <c r="O52" s="758"/>
      <c r="P52" s="758"/>
      <c r="Q52" s="758"/>
      <c r="R52" s="758"/>
      <c r="S52" s="758"/>
      <c r="T52" s="758"/>
      <c r="U52" s="758"/>
      <c r="V52" s="758"/>
      <c r="W52" s="758"/>
      <c r="X52" s="758"/>
      <c r="Y52" s="758"/>
      <c r="Z52" s="758"/>
      <c r="AA52" s="759"/>
      <c r="AB52" s="748"/>
      <c r="AC52" s="748"/>
      <c r="AD52" s="748"/>
      <c r="AE52" s="748"/>
      <c r="AF52" s="748"/>
      <c r="AG52" s="748"/>
      <c r="AH52" s="748"/>
    </row>
    <row r="53" spans="1:35" ht="21" customHeight="1">
      <c r="A53" s="2">
        <v>30</v>
      </c>
      <c r="B53" s="748"/>
      <c r="C53" s="748"/>
      <c r="D53" s="748"/>
      <c r="E53" s="748"/>
      <c r="F53" s="748"/>
      <c r="G53" s="752"/>
      <c r="H53" s="752"/>
      <c r="I53" s="752"/>
      <c r="J53" s="752"/>
      <c r="K53" s="752"/>
      <c r="L53" s="753"/>
      <c r="M53" s="757"/>
      <c r="N53" s="758"/>
      <c r="O53" s="758"/>
      <c r="P53" s="758"/>
      <c r="Q53" s="758"/>
      <c r="R53" s="758"/>
      <c r="S53" s="758"/>
      <c r="T53" s="758"/>
      <c r="U53" s="758"/>
      <c r="V53" s="758"/>
      <c r="W53" s="758"/>
      <c r="X53" s="758"/>
      <c r="Y53" s="758"/>
      <c r="Z53" s="758"/>
      <c r="AA53" s="759"/>
      <c r="AB53" s="748"/>
      <c r="AC53" s="748"/>
      <c r="AD53" s="748"/>
      <c r="AE53" s="748"/>
      <c r="AF53" s="748"/>
      <c r="AG53" s="748"/>
      <c r="AH53" s="748"/>
    </row>
    <row r="54" spans="1:35" ht="21" customHeight="1">
      <c r="B54" s="1" t="s">
        <v>351</v>
      </c>
      <c r="C54" s="17"/>
      <c r="D54" s="17"/>
      <c r="E54" s="17"/>
      <c r="F54" s="17"/>
      <c r="G54" s="17"/>
      <c r="H54" s="17"/>
      <c r="I54" s="17"/>
      <c r="J54" s="17"/>
      <c r="K54" s="17"/>
      <c r="L54" s="17"/>
      <c r="M54" s="17"/>
      <c r="N54" s="17"/>
      <c r="O54" s="17"/>
      <c r="P54" s="17"/>
      <c r="Q54" s="17"/>
      <c r="R54" s="17"/>
      <c r="S54" s="17"/>
      <c r="T54" s="17"/>
      <c r="U54" s="17"/>
      <c r="V54" s="17"/>
      <c r="W54" s="17"/>
      <c r="X54" s="17"/>
      <c r="Y54" s="17"/>
      <c r="Z54" s="17"/>
      <c r="AA54" s="17"/>
      <c r="AB54" s="17"/>
      <c r="AC54" s="17"/>
      <c r="AD54" s="17"/>
      <c r="AE54" s="17"/>
      <c r="AF54" s="17"/>
      <c r="AG54" s="17"/>
      <c r="AH54" s="17"/>
    </row>
    <row r="55" spans="1:35" ht="21" customHeight="1">
      <c r="B55" s="748" t="s">
        <v>9</v>
      </c>
      <c r="C55" s="748"/>
      <c r="D55" s="748"/>
      <c r="E55" s="748"/>
      <c r="F55" s="748"/>
      <c r="G55" s="748"/>
      <c r="H55" s="748"/>
      <c r="I55" s="748" t="s">
        <v>10</v>
      </c>
      <c r="J55" s="748"/>
      <c r="K55" s="748"/>
      <c r="L55" s="748"/>
      <c r="M55" s="748"/>
      <c r="N55" s="748"/>
      <c r="O55" s="748"/>
      <c r="P55" s="748"/>
      <c r="Q55" s="748"/>
      <c r="R55" s="748"/>
      <c r="S55" s="748"/>
      <c r="T55" s="748"/>
      <c r="U55" s="748"/>
      <c r="V55" s="748"/>
      <c r="W55" s="748"/>
      <c r="X55" s="748"/>
      <c r="Y55" s="748" t="s">
        <v>352</v>
      </c>
      <c r="Z55" s="748"/>
      <c r="AA55" s="748"/>
      <c r="AB55" s="748"/>
      <c r="AC55" s="748"/>
      <c r="AD55" s="748"/>
      <c r="AE55" s="748"/>
      <c r="AF55" s="748"/>
      <c r="AG55" s="748"/>
      <c r="AH55" s="748"/>
      <c r="AI55" s="2" t="s">
        <v>223</v>
      </c>
    </row>
    <row r="56" spans="1:35" ht="21" customHeight="1">
      <c r="B56" s="748"/>
      <c r="C56" s="748"/>
      <c r="D56" s="748"/>
      <c r="E56" s="748"/>
      <c r="F56" s="748"/>
      <c r="G56" s="748"/>
      <c r="H56" s="748"/>
      <c r="I56" s="756"/>
      <c r="J56" s="756"/>
      <c r="K56" s="756"/>
      <c r="L56" s="756"/>
      <c r="M56" s="756"/>
      <c r="N56" s="756"/>
      <c r="O56" s="756"/>
      <c r="P56" s="756"/>
      <c r="Q56" s="756"/>
      <c r="R56" s="756"/>
      <c r="S56" s="756"/>
      <c r="T56" s="756"/>
      <c r="U56" s="756"/>
      <c r="V56" s="756"/>
      <c r="W56" s="756"/>
      <c r="X56" s="756"/>
      <c r="Y56" s="748"/>
      <c r="Z56" s="748"/>
      <c r="AA56" s="748"/>
      <c r="AB56" s="748"/>
      <c r="AC56" s="748"/>
      <c r="AD56" s="748"/>
      <c r="AE56" s="748"/>
      <c r="AF56" s="748"/>
      <c r="AG56" s="748"/>
      <c r="AH56" s="748"/>
    </row>
    <row r="57" spans="1:35" ht="21" customHeight="1">
      <c r="B57" s="748"/>
      <c r="C57" s="748"/>
      <c r="D57" s="748"/>
      <c r="E57" s="748"/>
      <c r="F57" s="748"/>
      <c r="G57" s="748"/>
      <c r="H57" s="748"/>
      <c r="I57" s="754"/>
      <c r="J57" s="754"/>
      <c r="K57" s="754"/>
      <c r="L57" s="754"/>
      <c r="M57" s="754"/>
      <c r="N57" s="754"/>
      <c r="O57" s="754"/>
      <c r="P57" s="754"/>
      <c r="Q57" s="754"/>
      <c r="R57" s="754"/>
      <c r="S57" s="754"/>
      <c r="T57" s="754"/>
      <c r="U57" s="754"/>
      <c r="V57" s="754"/>
      <c r="W57" s="754"/>
      <c r="X57" s="754"/>
      <c r="Y57" s="748"/>
      <c r="Z57" s="748"/>
      <c r="AA57" s="748"/>
      <c r="AB57" s="748"/>
      <c r="AC57" s="748"/>
      <c r="AD57" s="748"/>
      <c r="AE57" s="748"/>
      <c r="AF57" s="748"/>
      <c r="AG57" s="748"/>
      <c r="AH57" s="748"/>
    </row>
    <row r="58" spans="1:35" ht="21" customHeight="1">
      <c r="B58" s="748"/>
      <c r="C58" s="748"/>
      <c r="D58" s="748"/>
      <c r="E58" s="748"/>
      <c r="F58" s="748"/>
      <c r="G58" s="748"/>
      <c r="H58" s="748"/>
      <c r="I58" s="754"/>
      <c r="J58" s="754"/>
      <c r="K58" s="754"/>
      <c r="L58" s="754"/>
      <c r="M58" s="754"/>
      <c r="N58" s="754"/>
      <c r="O58" s="754"/>
      <c r="P58" s="754"/>
      <c r="Q58" s="754"/>
      <c r="R58" s="754"/>
      <c r="S58" s="754"/>
      <c r="T58" s="754"/>
      <c r="U58" s="754"/>
      <c r="V58" s="754"/>
      <c r="W58" s="754"/>
      <c r="X58" s="754"/>
      <c r="Y58" s="748"/>
      <c r="Z58" s="748"/>
      <c r="AA58" s="748"/>
      <c r="AB58" s="748"/>
      <c r="AC58" s="748"/>
      <c r="AD58" s="748"/>
      <c r="AE58" s="748"/>
      <c r="AF58" s="748"/>
      <c r="AG58" s="748"/>
      <c r="AH58" s="748"/>
    </row>
    <row r="59" spans="1:35" ht="21" customHeight="1">
      <c r="B59" s="748"/>
      <c r="C59" s="748"/>
      <c r="D59" s="748"/>
      <c r="E59" s="748"/>
      <c r="F59" s="748"/>
      <c r="G59" s="748"/>
      <c r="H59" s="748"/>
      <c r="I59" s="754"/>
      <c r="J59" s="754"/>
      <c r="K59" s="754"/>
      <c r="L59" s="754"/>
      <c r="M59" s="754"/>
      <c r="N59" s="754"/>
      <c r="O59" s="754"/>
      <c r="P59" s="754"/>
      <c r="Q59" s="754"/>
      <c r="R59" s="754"/>
      <c r="S59" s="754"/>
      <c r="T59" s="754"/>
      <c r="U59" s="754"/>
      <c r="V59" s="754"/>
      <c r="W59" s="754"/>
      <c r="X59" s="754"/>
      <c r="Y59" s="748"/>
      <c r="Z59" s="748"/>
      <c r="AA59" s="748"/>
      <c r="AB59" s="748"/>
      <c r="AC59" s="748"/>
      <c r="AD59" s="748"/>
      <c r="AE59" s="748"/>
      <c r="AF59" s="748"/>
      <c r="AG59" s="748"/>
      <c r="AH59" s="748"/>
    </row>
    <row r="60" spans="1:35" ht="21" customHeight="1">
      <c r="B60" s="755" t="s">
        <v>432</v>
      </c>
      <c r="C60" s="755"/>
      <c r="D60" s="755"/>
      <c r="E60" s="755"/>
      <c r="F60" s="755"/>
      <c r="G60" s="755"/>
      <c r="H60" s="755"/>
      <c r="I60" s="755"/>
      <c r="J60" s="755"/>
      <c r="K60" s="755"/>
      <c r="L60" s="755"/>
      <c r="M60" s="755"/>
      <c r="N60" s="755"/>
      <c r="O60" s="755"/>
      <c r="P60" s="755"/>
      <c r="Q60" s="755"/>
      <c r="R60" s="755"/>
      <c r="S60" s="755"/>
      <c r="T60" s="755"/>
      <c r="U60" s="755"/>
      <c r="V60" s="755"/>
      <c r="W60" s="755"/>
      <c r="X60" s="755"/>
      <c r="Y60" s="755"/>
      <c r="Z60" s="755"/>
      <c r="AA60" s="755"/>
      <c r="AB60" s="755"/>
      <c r="AC60" s="755"/>
      <c r="AD60" s="755"/>
      <c r="AE60" s="755"/>
      <c r="AF60" s="755"/>
      <c r="AG60" s="755"/>
      <c r="AH60" s="755"/>
    </row>
    <row r="61" spans="1:35" ht="21" customHeight="1">
      <c r="B61" s="710" t="s">
        <v>433</v>
      </c>
      <c r="C61" s="710"/>
      <c r="D61" s="710"/>
      <c r="E61" s="710"/>
      <c r="F61" s="710"/>
      <c r="G61" s="710"/>
      <c r="H61" s="710"/>
      <c r="I61" s="710"/>
      <c r="J61" s="710"/>
      <c r="K61" s="710"/>
      <c r="L61" s="710"/>
      <c r="M61" s="710"/>
      <c r="N61" s="710"/>
      <c r="O61" s="710"/>
      <c r="P61" s="710"/>
      <c r="Q61" s="710"/>
      <c r="R61" s="710"/>
      <c r="S61" s="710"/>
      <c r="T61" s="710"/>
      <c r="U61" s="710"/>
      <c r="V61" s="710"/>
      <c r="W61" s="710"/>
      <c r="X61" s="710"/>
      <c r="Y61" s="710"/>
      <c r="Z61" s="710"/>
      <c r="AA61" s="710"/>
      <c r="AB61" s="710"/>
      <c r="AC61" s="710"/>
      <c r="AD61" s="710"/>
      <c r="AE61" s="710"/>
      <c r="AF61" s="710"/>
      <c r="AG61" s="710"/>
      <c r="AH61" s="710"/>
    </row>
    <row r="62" spans="1:35" ht="21" customHeight="1"/>
    <row r="63" spans="1:35" ht="21" customHeight="1"/>
    <row r="64" spans="1:35" ht="21" customHeight="1">
      <c r="B64" s="1" t="s">
        <v>434</v>
      </c>
      <c r="C64" s="17"/>
      <c r="D64" s="17"/>
      <c r="E64" s="17"/>
      <c r="F64" s="17"/>
      <c r="G64" s="17"/>
      <c r="H64" s="17"/>
      <c r="I64" s="17"/>
      <c r="J64" s="17"/>
      <c r="K64" s="17" t="s">
        <v>352</v>
      </c>
      <c r="L64" s="17"/>
      <c r="M64" s="17"/>
      <c r="N64" s="712">
        <f>Y56</f>
        <v>0</v>
      </c>
      <c r="O64" s="712"/>
      <c r="P64" s="712"/>
      <c r="Q64" s="712"/>
      <c r="R64" s="712"/>
      <c r="S64" s="712"/>
      <c r="T64" s="712"/>
      <c r="U64" s="712"/>
      <c r="V64" s="712"/>
      <c r="W64" s="712"/>
      <c r="X64" s="712"/>
      <c r="Y64" s="712"/>
      <c r="Z64" s="712"/>
      <c r="AA64" s="712"/>
    </row>
    <row r="65" spans="2:34" ht="21" customHeight="1">
      <c r="B65" s="748" t="s">
        <v>8</v>
      </c>
      <c r="C65" s="748"/>
      <c r="D65" s="748"/>
      <c r="E65" s="748"/>
      <c r="F65" s="748"/>
      <c r="G65" s="752" t="s">
        <v>9</v>
      </c>
      <c r="H65" s="752"/>
      <c r="I65" s="752"/>
      <c r="J65" s="752"/>
      <c r="K65" s="752"/>
      <c r="L65" s="753"/>
      <c r="M65" s="748" t="s">
        <v>10</v>
      </c>
      <c r="N65" s="748"/>
      <c r="O65" s="748"/>
      <c r="P65" s="748"/>
      <c r="Q65" s="748"/>
      <c r="R65" s="748"/>
      <c r="S65" s="748"/>
      <c r="T65" s="748"/>
      <c r="U65" s="748"/>
      <c r="V65" s="748"/>
      <c r="W65" s="748"/>
      <c r="X65" s="748"/>
      <c r="Y65" s="748"/>
      <c r="Z65" s="748"/>
      <c r="AA65" s="748"/>
      <c r="AB65" s="748" t="s">
        <v>11</v>
      </c>
      <c r="AC65" s="748"/>
      <c r="AD65" s="748"/>
      <c r="AE65" s="748"/>
      <c r="AF65" s="748"/>
      <c r="AG65" s="748"/>
      <c r="AH65" s="748"/>
    </row>
    <row r="66" spans="2:34" ht="21" customHeight="1">
      <c r="B66" s="748"/>
      <c r="C66" s="748"/>
      <c r="D66" s="748"/>
      <c r="E66" s="748"/>
      <c r="F66" s="748"/>
      <c r="G66" s="748"/>
      <c r="H66" s="748"/>
      <c r="I66" s="748"/>
      <c r="J66" s="748"/>
      <c r="K66" s="748"/>
      <c r="L66" s="748"/>
      <c r="M66" s="749"/>
      <c r="N66" s="749"/>
      <c r="O66" s="749"/>
      <c r="P66" s="749"/>
      <c r="Q66" s="749"/>
      <c r="R66" s="749"/>
      <c r="S66" s="749"/>
      <c r="T66" s="749"/>
      <c r="U66" s="749"/>
      <c r="V66" s="749"/>
      <c r="W66" s="749"/>
      <c r="X66" s="749"/>
      <c r="Y66" s="749"/>
      <c r="Z66" s="749"/>
      <c r="AA66" s="749"/>
      <c r="AB66" s="748"/>
      <c r="AC66" s="748"/>
      <c r="AD66" s="748"/>
      <c r="AE66" s="748"/>
      <c r="AF66" s="748"/>
      <c r="AG66" s="748"/>
      <c r="AH66" s="748"/>
    </row>
    <row r="67" spans="2:34" ht="21" customHeight="1">
      <c r="B67" s="748"/>
      <c r="C67" s="748"/>
      <c r="D67" s="748"/>
      <c r="E67" s="748"/>
      <c r="F67" s="748"/>
      <c r="G67" s="748"/>
      <c r="H67" s="748"/>
      <c r="I67" s="748"/>
      <c r="J67" s="748"/>
      <c r="K67" s="748"/>
      <c r="L67" s="748"/>
      <c r="M67" s="749"/>
      <c r="N67" s="749"/>
      <c r="O67" s="749"/>
      <c r="P67" s="749"/>
      <c r="Q67" s="749"/>
      <c r="R67" s="749"/>
      <c r="S67" s="749"/>
      <c r="T67" s="749"/>
      <c r="U67" s="749"/>
      <c r="V67" s="749"/>
      <c r="W67" s="749"/>
      <c r="X67" s="749"/>
      <c r="Y67" s="749"/>
      <c r="Z67" s="749"/>
      <c r="AA67" s="749"/>
      <c r="AB67" s="748"/>
      <c r="AC67" s="748"/>
      <c r="AD67" s="748"/>
      <c r="AE67" s="748"/>
      <c r="AF67" s="748"/>
      <c r="AG67" s="748"/>
      <c r="AH67" s="748"/>
    </row>
    <row r="68" spans="2:34" ht="21" customHeight="1">
      <c r="B68" s="748"/>
      <c r="C68" s="748"/>
      <c r="D68" s="748"/>
      <c r="E68" s="748"/>
      <c r="F68" s="748"/>
      <c r="G68" s="748"/>
      <c r="H68" s="748"/>
      <c r="I68" s="748"/>
      <c r="J68" s="748"/>
      <c r="K68" s="748"/>
      <c r="L68" s="748"/>
      <c r="M68" s="749"/>
      <c r="N68" s="749"/>
      <c r="O68" s="749"/>
      <c r="P68" s="749"/>
      <c r="Q68" s="749"/>
      <c r="R68" s="749"/>
      <c r="S68" s="749"/>
      <c r="T68" s="749"/>
      <c r="U68" s="749"/>
      <c r="V68" s="749"/>
      <c r="W68" s="749"/>
      <c r="X68" s="749"/>
      <c r="Y68" s="749"/>
      <c r="Z68" s="749"/>
      <c r="AA68" s="749"/>
      <c r="AB68" s="748"/>
      <c r="AC68" s="748"/>
      <c r="AD68" s="748"/>
      <c r="AE68" s="748"/>
      <c r="AF68" s="748"/>
      <c r="AG68" s="748"/>
      <c r="AH68" s="748"/>
    </row>
    <row r="69" spans="2:34" ht="21" customHeight="1">
      <c r="B69" s="748"/>
      <c r="C69" s="748"/>
      <c r="D69" s="748"/>
      <c r="E69" s="748"/>
      <c r="F69" s="748"/>
      <c r="G69" s="748"/>
      <c r="H69" s="748"/>
      <c r="I69" s="748"/>
      <c r="J69" s="748"/>
      <c r="K69" s="748"/>
      <c r="L69" s="748"/>
      <c r="M69" s="749"/>
      <c r="N69" s="749"/>
      <c r="O69" s="749"/>
      <c r="P69" s="749"/>
      <c r="Q69" s="749"/>
      <c r="R69" s="749"/>
      <c r="S69" s="749"/>
      <c r="T69" s="749"/>
      <c r="U69" s="749"/>
      <c r="V69" s="749"/>
      <c r="W69" s="749"/>
      <c r="X69" s="749"/>
      <c r="Y69" s="749"/>
      <c r="Z69" s="749"/>
      <c r="AA69" s="749"/>
      <c r="AB69" s="748"/>
      <c r="AC69" s="748"/>
      <c r="AD69" s="748"/>
      <c r="AE69" s="748"/>
      <c r="AF69" s="748"/>
      <c r="AG69" s="748"/>
      <c r="AH69" s="748"/>
    </row>
    <row r="70" spans="2:34" ht="21" customHeight="1">
      <c r="B70" s="748"/>
      <c r="C70" s="748"/>
      <c r="D70" s="748"/>
      <c r="E70" s="748"/>
      <c r="F70" s="748"/>
      <c r="G70" s="748"/>
      <c r="H70" s="748"/>
      <c r="I70" s="748"/>
      <c r="J70" s="748"/>
      <c r="K70" s="748"/>
      <c r="L70" s="748"/>
      <c r="M70" s="749"/>
      <c r="N70" s="749"/>
      <c r="O70" s="749"/>
      <c r="P70" s="749"/>
      <c r="Q70" s="749"/>
      <c r="R70" s="749"/>
      <c r="S70" s="749"/>
      <c r="T70" s="749"/>
      <c r="U70" s="749"/>
      <c r="V70" s="749"/>
      <c r="W70" s="749"/>
      <c r="X70" s="749"/>
      <c r="Y70" s="749"/>
      <c r="Z70" s="749"/>
      <c r="AA70" s="749"/>
      <c r="AB70" s="748"/>
      <c r="AC70" s="748"/>
      <c r="AD70" s="748"/>
      <c r="AE70" s="748"/>
      <c r="AF70" s="748"/>
      <c r="AG70" s="748"/>
      <c r="AH70" s="748"/>
    </row>
    <row r="71" spans="2:34" ht="21" customHeight="1">
      <c r="B71" s="748"/>
      <c r="C71" s="748"/>
      <c r="D71" s="748"/>
      <c r="E71" s="748"/>
      <c r="F71" s="748"/>
      <c r="G71" s="748"/>
      <c r="H71" s="748"/>
      <c r="I71" s="748"/>
      <c r="J71" s="748"/>
      <c r="K71" s="748"/>
      <c r="L71" s="748"/>
      <c r="M71" s="749"/>
      <c r="N71" s="749"/>
      <c r="O71" s="749"/>
      <c r="P71" s="749"/>
      <c r="Q71" s="749"/>
      <c r="R71" s="749"/>
      <c r="S71" s="749"/>
      <c r="T71" s="749"/>
      <c r="U71" s="749"/>
      <c r="V71" s="749"/>
      <c r="W71" s="749"/>
      <c r="X71" s="749"/>
      <c r="Y71" s="749"/>
      <c r="Z71" s="749"/>
      <c r="AA71" s="749"/>
      <c r="AB71" s="748"/>
      <c r="AC71" s="748"/>
      <c r="AD71" s="748"/>
      <c r="AE71" s="748"/>
      <c r="AF71" s="748"/>
      <c r="AG71" s="748"/>
      <c r="AH71" s="748"/>
    </row>
    <row r="72" spans="2:34" ht="21" customHeight="1">
      <c r="B72" s="748"/>
      <c r="C72" s="748"/>
      <c r="D72" s="748"/>
      <c r="E72" s="748"/>
      <c r="F72" s="748"/>
      <c r="G72" s="748"/>
      <c r="H72" s="748"/>
      <c r="I72" s="748"/>
      <c r="J72" s="748"/>
      <c r="K72" s="748"/>
      <c r="L72" s="748"/>
      <c r="M72" s="749"/>
      <c r="N72" s="749"/>
      <c r="O72" s="749"/>
      <c r="P72" s="749"/>
      <c r="Q72" s="749"/>
      <c r="R72" s="749"/>
      <c r="S72" s="749"/>
      <c r="T72" s="749"/>
      <c r="U72" s="749"/>
      <c r="V72" s="749"/>
      <c r="W72" s="749"/>
      <c r="X72" s="749"/>
      <c r="Y72" s="749"/>
      <c r="Z72" s="749"/>
      <c r="AA72" s="749"/>
      <c r="AB72" s="748"/>
      <c r="AC72" s="748"/>
      <c r="AD72" s="748"/>
      <c r="AE72" s="748"/>
      <c r="AF72" s="748"/>
      <c r="AG72" s="748"/>
      <c r="AH72" s="748"/>
    </row>
    <row r="73" spans="2:34" ht="21" customHeight="1">
      <c r="B73" s="748"/>
      <c r="C73" s="748"/>
      <c r="D73" s="748"/>
      <c r="E73" s="748"/>
      <c r="F73" s="748"/>
      <c r="G73" s="748"/>
      <c r="H73" s="748"/>
      <c r="I73" s="748"/>
      <c r="J73" s="748"/>
      <c r="K73" s="748"/>
      <c r="L73" s="748"/>
      <c r="M73" s="749"/>
      <c r="N73" s="749"/>
      <c r="O73" s="749"/>
      <c r="P73" s="749"/>
      <c r="Q73" s="749"/>
      <c r="R73" s="749"/>
      <c r="S73" s="749"/>
      <c r="T73" s="749"/>
      <c r="U73" s="749"/>
      <c r="V73" s="749"/>
      <c r="W73" s="749"/>
      <c r="X73" s="749"/>
      <c r="Y73" s="749"/>
      <c r="Z73" s="749"/>
      <c r="AA73" s="749"/>
      <c r="AB73" s="748"/>
      <c r="AC73" s="748"/>
      <c r="AD73" s="748"/>
      <c r="AE73" s="748"/>
      <c r="AF73" s="748"/>
      <c r="AG73" s="748"/>
      <c r="AH73" s="748"/>
    </row>
    <row r="74" spans="2:34" ht="21" customHeight="1">
      <c r="B74" s="748"/>
      <c r="C74" s="748"/>
      <c r="D74" s="748"/>
      <c r="E74" s="748"/>
      <c r="F74" s="748"/>
      <c r="G74" s="748"/>
      <c r="H74" s="748"/>
      <c r="I74" s="748"/>
      <c r="J74" s="748"/>
      <c r="K74" s="748"/>
      <c r="L74" s="748"/>
      <c r="M74" s="749"/>
      <c r="N74" s="749"/>
      <c r="O74" s="749"/>
      <c r="P74" s="749"/>
      <c r="Q74" s="749"/>
      <c r="R74" s="749"/>
      <c r="S74" s="749"/>
      <c r="T74" s="749"/>
      <c r="U74" s="749"/>
      <c r="V74" s="749"/>
      <c r="W74" s="749"/>
      <c r="X74" s="749"/>
      <c r="Y74" s="749"/>
      <c r="Z74" s="749"/>
      <c r="AA74" s="749"/>
      <c r="AB74" s="748"/>
      <c r="AC74" s="748"/>
      <c r="AD74" s="748"/>
      <c r="AE74" s="748"/>
      <c r="AF74" s="748"/>
      <c r="AG74" s="748"/>
      <c r="AH74" s="748"/>
    </row>
    <row r="75" spans="2:34" ht="21" customHeight="1">
      <c r="B75" s="748"/>
      <c r="C75" s="748"/>
      <c r="D75" s="748"/>
      <c r="E75" s="748"/>
      <c r="F75" s="748"/>
      <c r="G75" s="748"/>
      <c r="H75" s="748"/>
      <c r="I75" s="748"/>
      <c r="J75" s="748"/>
      <c r="K75" s="748"/>
      <c r="L75" s="748"/>
      <c r="M75" s="749"/>
      <c r="N75" s="749"/>
      <c r="O75" s="749"/>
      <c r="P75" s="749"/>
      <c r="Q75" s="749"/>
      <c r="R75" s="749"/>
      <c r="S75" s="749"/>
      <c r="T75" s="749"/>
      <c r="U75" s="749"/>
      <c r="V75" s="749"/>
      <c r="W75" s="749"/>
      <c r="X75" s="749"/>
      <c r="Y75" s="749"/>
      <c r="Z75" s="749"/>
      <c r="AA75" s="749"/>
      <c r="AB75" s="748"/>
      <c r="AC75" s="748"/>
      <c r="AD75" s="748"/>
      <c r="AE75" s="748"/>
      <c r="AF75" s="748"/>
      <c r="AG75" s="748"/>
      <c r="AH75" s="748"/>
    </row>
    <row r="76" spans="2:34" ht="21" customHeight="1">
      <c r="B76" s="748"/>
      <c r="C76" s="748"/>
      <c r="D76" s="748"/>
      <c r="E76" s="748"/>
      <c r="F76" s="748"/>
      <c r="G76" s="748"/>
      <c r="H76" s="748"/>
      <c r="I76" s="748"/>
      <c r="J76" s="748"/>
      <c r="K76" s="748"/>
      <c r="L76" s="748"/>
      <c r="M76" s="749"/>
      <c r="N76" s="749"/>
      <c r="O76" s="749"/>
      <c r="P76" s="749"/>
      <c r="Q76" s="749"/>
      <c r="R76" s="749"/>
      <c r="S76" s="749"/>
      <c r="T76" s="749"/>
      <c r="U76" s="749"/>
      <c r="V76" s="749"/>
      <c r="W76" s="749"/>
      <c r="X76" s="749"/>
      <c r="Y76" s="749"/>
      <c r="Z76" s="749"/>
      <c r="AA76" s="749"/>
      <c r="AB76" s="748"/>
      <c r="AC76" s="748"/>
      <c r="AD76" s="748"/>
      <c r="AE76" s="748"/>
      <c r="AF76" s="748"/>
      <c r="AG76" s="748"/>
      <c r="AH76" s="748"/>
    </row>
    <row r="77" spans="2:34" ht="21" customHeight="1">
      <c r="B77" s="748"/>
      <c r="C77" s="748"/>
      <c r="D77" s="748"/>
      <c r="E77" s="748"/>
      <c r="F77" s="748"/>
      <c r="G77" s="748"/>
      <c r="H77" s="748"/>
      <c r="I77" s="748"/>
      <c r="J77" s="748"/>
      <c r="K77" s="748"/>
      <c r="L77" s="748"/>
      <c r="M77" s="749"/>
      <c r="N77" s="749"/>
      <c r="O77" s="749"/>
      <c r="P77" s="749"/>
      <c r="Q77" s="749"/>
      <c r="R77" s="749"/>
      <c r="S77" s="749"/>
      <c r="T77" s="749"/>
      <c r="U77" s="749"/>
      <c r="V77" s="749"/>
      <c r="W77" s="749"/>
      <c r="X77" s="749"/>
      <c r="Y77" s="749"/>
      <c r="Z77" s="749"/>
      <c r="AA77" s="749"/>
      <c r="AB77" s="748"/>
      <c r="AC77" s="748"/>
      <c r="AD77" s="748"/>
      <c r="AE77" s="748"/>
      <c r="AF77" s="748"/>
      <c r="AG77" s="748"/>
      <c r="AH77" s="748"/>
    </row>
    <row r="78" spans="2:34" ht="21" customHeight="1">
      <c r="B78" s="748"/>
      <c r="C78" s="748"/>
      <c r="D78" s="748"/>
      <c r="E78" s="748"/>
      <c r="F78" s="748"/>
      <c r="G78" s="748"/>
      <c r="H78" s="748"/>
      <c r="I78" s="748"/>
      <c r="J78" s="748"/>
      <c r="K78" s="748"/>
      <c r="L78" s="748"/>
      <c r="M78" s="749"/>
      <c r="N78" s="749"/>
      <c r="O78" s="749"/>
      <c r="P78" s="749"/>
      <c r="Q78" s="749"/>
      <c r="R78" s="749"/>
      <c r="S78" s="749"/>
      <c r="T78" s="749"/>
      <c r="U78" s="749"/>
      <c r="V78" s="749"/>
      <c r="W78" s="749"/>
      <c r="X78" s="749"/>
      <c r="Y78" s="749"/>
      <c r="Z78" s="749"/>
      <c r="AA78" s="749"/>
      <c r="AB78" s="748"/>
      <c r="AC78" s="748"/>
      <c r="AD78" s="748"/>
      <c r="AE78" s="748"/>
      <c r="AF78" s="748"/>
      <c r="AG78" s="748"/>
      <c r="AH78" s="748"/>
    </row>
    <row r="79" spans="2:34" ht="21" customHeight="1">
      <c r="B79" s="748"/>
      <c r="C79" s="748"/>
      <c r="D79" s="748"/>
      <c r="E79" s="748"/>
      <c r="F79" s="748"/>
      <c r="G79" s="748"/>
      <c r="H79" s="748"/>
      <c r="I79" s="748"/>
      <c r="J79" s="748"/>
      <c r="K79" s="748"/>
      <c r="L79" s="748"/>
      <c r="M79" s="749"/>
      <c r="N79" s="749"/>
      <c r="O79" s="749"/>
      <c r="P79" s="749"/>
      <c r="Q79" s="749"/>
      <c r="R79" s="749"/>
      <c r="S79" s="749"/>
      <c r="T79" s="749"/>
      <c r="U79" s="749"/>
      <c r="V79" s="749"/>
      <c r="W79" s="749"/>
      <c r="X79" s="749"/>
      <c r="Y79" s="749"/>
      <c r="Z79" s="749"/>
      <c r="AA79" s="749"/>
      <c r="AB79" s="748"/>
      <c r="AC79" s="748"/>
      <c r="AD79" s="748"/>
      <c r="AE79" s="748"/>
      <c r="AF79" s="748"/>
      <c r="AG79" s="748"/>
      <c r="AH79" s="748"/>
    </row>
    <row r="80" spans="2:34" ht="21" customHeight="1">
      <c r="B80" s="748"/>
      <c r="C80" s="748"/>
      <c r="D80" s="748"/>
      <c r="E80" s="748"/>
      <c r="F80" s="748"/>
      <c r="G80" s="748"/>
      <c r="H80" s="748"/>
      <c r="I80" s="748"/>
      <c r="J80" s="748"/>
      <c r="K80" s="748"/>
      <c r="L80" s="748"/>
      <c r="M80" s="749"/>
      <c r="N80" s="749"/>
      <c r="O80" s="749"/>
      <c r="P80" s="749"/>
      <c r="Q80" s="749"/>
      <c r="R80" s="749"/>
      <c r="S80" s="749"/>
      <c r="T80" s="749"/>
      <c r="U80" s="749"/>
      <c r="V80" s="749"/>
      <c r="W80" s="749"/>
      <c r="X80" s="749"/>
      <c r="Y80" s="749"/>
      <c r="Z80" s="749"/>
      <c r="AA80" s="749"/>
      <c r="AB80" s="748"/>
      <c r="AC80" s="748"/>
      <c r="AD80" s="748"/>
      <c r="AE80" s="748"/>
      <c r="AF80" s="748"/>
      <c r="AG80" s="748"/>
      <c r="AH80" s="748"/>
    </row>
    <row r="81" spans="2:34" ht="21" customHeight="1">
      <c r="B81" s="748"/>
      <c r="C81" s="748"/>
      <c r="D81" s="748"/>
      <c r="E81" s="748"/>
      <c r="F81" s="748"/>
      <c r="G81" s="748"/>
      <c r="H81" s="748"/>
      <c r="I81" s="748"/>
      <c r="J81" s="748"/>
      <c r="K81" s="748"/>
      <c r="L81" s="748"/>
      <c r="M81" s="749"/>
      <c r="N81" s="749"/>
      <c r="O81" s="749"/>
      <c r="P81" s="749"/>
      <c r="Q81" s="749"/>
      <c r="R81" s="749"/>
      <c r="S81" s="749"/>
      <c r="T81" s="749"/>
      <c r="U81" s="749"/>
      <c r="V81" s="749"/>
      <c r="W81" s="749"/>
      <c r="X81" s="749"/>
      <c r="Y81" s="749"/>
      <c r="Z81" s="749"/>
      <c r="AA81" s="749"/>
      <c r="AB81" s="748"/>
      <c r="AC81" s="748"/>
      <c r="AD81" s="748"/>
      <c r="AE81" s="748"/>
      <c r="AF81" s="748"/>
      <c r="AG81" s="748"/>
      <c r="AH81" s="748"/>
    </row>
    <row r="82" spans="2:34" ht="21" customHeight="1">
      <c r="B82" s="748"/>
      <c r="C82" s="748"/>
      <c r="D82" s="748"/>
      <c r="E82" s="748"/>
      <c r="F82" s="748"/>
      <c r="G82" s="748"/>
      <c r="H82" s="748"/>
      <c r="I82" s="748"/>
      <c r="J82" s="748"/>
      <c r="K82" s="748"/>
      <c r="L82" s="748"/>
      <c r="M82" s="749"/>
      <c r="N82" s="749"/>
      <c r="O82" s="749"/>
      <c r="P82" s="749"/>
      <c r="Q82" s="749"/>
      <c r="R82" s="749"/>
      <c r="S82" s="749"/>
      <c r="T82" s="749"/>
      <c r="U82" s="749"/>
      <c r="V82" s="749"/>
      <c r="W82" s="749"/>
      <c r="X82" s="749"/>
      <c r="Y82" s="749"/>
      <c r="Z82" s="749"/>
      <c r="AA82" s="749"/>
      <c r="AB82" s="748"/>
      <c r="AC82" s="748"/>
      <c r="AD82" s="748"/>
      <c r="AE82" s="748"/>
      <c r="AF82" s="748"/>
      <c r="AG82" s="748"/>
      <c r="AH82" s="748"/>
    </row>
    <row r="83" spans="2:34" ht="21" customHeight="1">
      <c r="B83" s="748"/>
      <c r="C83" s="748"/>
      <c r="D83" s="748"/>
      <c r="E83" s="748"/>
      <c r="F83" s="748"/>
      <c r="G83" s="748"/>
      <c r="H83" s="748"/>
      <c r="I83" s="748"/>
      <c r="J83" s="748"/>
      <c r="K83" s="748"/>
      <c r="L83" s="748"/>
      <c r="M83" s="749"/>
      <c r="N83" s="749"/>
      <c r="O83" s="749"/>
      <c r="P83" s="749"/>
      <c r="Q83" s="749"/>
      <c r="R83" s="749"/>
      <c r="S83" s="749"/>
      <c r="T83" s="749"/>
      <c r="U83" s="749"/>
      <c r="V83" s="749"/>
      <c r="W83" s="749"/>
      <c r="X83" s="749"/>
      <c r="Y83" s="749"/>
      <c r="Z83" s="749"/>
      <c r="AA83" s="749"/>
      <c r="AB83" s="748"/>
      <c r="AC83" s="748"/>
      <c r="AD83" s="748"/>
      <c r="AE83" s="748"/>
      <c r="AF83" s="748"/>
      <c r="AG83" s="748"/>
      <c r="AH83" s="748"/>
    </row>
    <row r="84" spans="2:34" ht="21" customHeight="1">
      <c r="B84" s="748"/>
      <c r="C84" s="748"/>
      <c r="D84" s="748"/>
      <c r="E84" s="748"/>
      <c r="F84" s="748"/>
      <c r="G84" s="748"/>
      <c r="H84" s="748"/>
      <c r="I84" s="748"/>
      <c r="J84" s="748"/>
      <c r="K84" s="748"/>
      <c r="L84" s="748"/>
      <c r="M84" s="749"/>
      <c r="N84" s="749"/>
      <c r="O84" s="749"/>
      <c r="P84" s="749"/>
      <c r="Q84" s="749"/>
      <c r="R84" s="749"/>
      <c r="S84" s="749"/>
      <c r="T84" s="749"/>
      <c r="U84" s="749"/>
      <c r="V84" s="749"/>
      <c r="W84" s="749"/>
      <c r="X84" s="749"/>
      <c r="Y84" s="749"/>
      <c r="Z84" s="749"/>
      <c r="AA84" s="749"/>
      <c r="AB84" s="748"/>
      <c r="AC84" s="748"/>
      <c r="AD84" s="748"/>
      <c r="AE84" s="748"/>
      <c r="AF84" s="748"/>
      <c r="AG84" s="748"/>
      <c r="AH84" s="748"/>
    </row>
    <row r="85" spans="2:34" ht="21" customHeight="1">
      <c r="B85" s="748"/>
      <c r="C85" s="748"/>
      <c r="D85" s="748"/>
      <c r="E85" s="748"/>
      <c r="F85" s="748"/>
      <c r="G85" s="748"/>
      <c r="H85" s="748"/>
      <c r="I85" s="748"/>
      <c r="J85" s="748"/>
      <c r="K85" s="748"/>
      <c r="L85" s="748"/>
      <c r="M85" s="749"/>
      <c r="N85" s="749"/>
      <c r="O85" s="749"/>
      <c r="P85" s="749"/>
      <c r="Q85" s="749"/>
      <c r="R85" s="749"/>
      <c r="S85" s="749"/>
      <c r="T85" s="749"/>
      <c r="U85" s="749"/>
      <c r="V85" s="749"/>
      <c r="W85" s="749"/>
      <c r="X85" s="749"/>
      <c r="Y85" s="749"/>
      <c r="Z85" s="749"/>
      <c r="AA85" s="749"/>
      <c r="AB85" s="748"/>
      <c r="AC85" s="748"/>
      <c r="AD85" s="748"/>
      <c r="AE85" s="748"/>
      <c r="AF85" s="748"/>
      <c r="AG85" s="748"/>
      <c r="AH85" s="748"/>
    </row>
    <row r="86" spans="2:34" ht="21" customHeight="1">
      <c r="B86" s="748"/>
      <c r="C86" s="748"/>
      <c r="D86" s="748"/>
      <c r="E86" s="748"/>
      <c r="F86" s="748"/>
      <c r="G86" s="748"/>
      <c r="H86" s="748"/>
      <c r="I86" s="748"/>
      <c r="J86" s="748"/>
      <c r="K86" s="748"/>
      <c r="L86" s="748"/>
      <c r="M86" s="749"/>
      <c r="N86" s="749"/>
      <c r="O86" s="749"/>
      <c r="P86" s="749"/>
      <c r="Q86" s="749"/>
      <c r="R86" s="749"/>
      <c r="S86" s="749"/>
      <c r="T86" s="749"/>
      <c r="U86" s="749"/>
      <c r="V86" s="749"/>
      <c r="W86" s="749"/>
      <c r="X86" s="749"/>
      <c r="Y86" s="749"/>
      <c r="Z86" s="749"/>
      <c r="AA86" s="749"/>
      <c r="AB86" s="748"/>
      <c r="AC86" s="748"/>
      <c r="AD86" s="748"/>
      <c r="AE86" s="748"/>
      <c r="AF86" s="748"/>
      <c r="AG86" s="748"/>
      <c r="AH86" s="748"/>
    </row>
    <row r="87" spans="2:34" ht="18" customHeight="1">
      <c r="B87" s="748"/>
      <c r="C87" s="748"/>
      <c r="D87" s="748"/>
      <c r="E87" s="748"/>
      <c r="F87" s="748"/>
      <c r="G87" s="748"/>
      <c r="H87" s="748"/>
      <c r="I87" s="748"/>
      <c r="J87" s="748"/>
      <c r="K87" s="748"/>
      <c r="L87" s="748"/>
      <c r="M87" s="749"/>
      <c r="N87" s="749"/>
      <c r="O87" s="749"/>
      <c r="P87" s="749"/>
      <c r="Q87" s="749"/>
      <c r="R87" s="749"/>
      <c r="S87" s="749"/>
      <c r="T87" s="749"/>
      <c r="U87" s="749"/>
      <c r="V87" s="749"/>
      <c r="W87" s="749"/>
      <c r="X87" s="749"/>
      <c r="Y87" s="749"/>
      <c r="Z87" s="749"/>
      <c r="AA87" s="749"/>
      <c r="AB87" s="748"/>
      <c r="AC87" s="748"/>
      <c r="AD87" s="748"/>
      <c r="AE87" s="748"/>
      <c r="AF87" s="748"/>
      <c r="AG87" s="748"/>
      <c r="AH87" s="748"/>
    </row>
    <row r="88" spans="2:34" ht="18" customHeight="1">
      <c r="B88" s="748"/>
      <c r="C88" s="748"/>
      <c r="D88" s="748"/>
      <c r="E88" s="748"/>
      <c r="F88" s="748"/>
      <c r="G88" s="748"/>
      <c r="H88" s="748"/>
      <c r="I88" s="748"/>
      <c r="J88" s="748"/>
      <c r="K88" s="748"/>
      <c r="L88" s="748"/>
      <c r="M88" s="749"/>
      <c r="N88" s="749"/>
      <c r="O88" s="749"/>
      <c r="P88" s="749"/>
      <c r="Q88" s="749"/>
      <c r="R88" s="749"/>
      <c r="S88" s="749"/>
      <c r="T88" s="749"/>
      <c r="U88" s="749"/>
      <c r="V88" s="749"/>
      <c r="W88" s="749"/>
      <c r="X88" s="749"/>
      <c r="Y88" s="749"/>
      <c r="Z88" s="749"/>
      <c r="AA88" s="749"/>
      <c r="AB88" s="748"/>
      <c r="AC88" s="748"/>
      <c r="AD88" s="748"/>
      <c r="AE88" s="748"/>
      <c r="AF88" s="748"/>
      <c r="AG88" s="748"/>
      <c r="AH88" s="748"/>
    </row>
    <row r="89" spans="2:34" ht="18" customHeight="1">
      <c r="B89" s="748"/>
      <c r="C89" s="748"/>
      <c r="D89" s="748"/>
      <c r="E89" s="748"/>
      <c r="F89" s="748"/>
      <c r="G89" s="748"/>
      <c r="H89" s="748"/>
      <c r="I89" s="748"/>
      <c r="J89" s="748"/>
      <c r="K89" s="748"/>
      <c r="L89" s="748"/>
      <c r="M89" s="749"/>
      <c r="N89" s="749"/>
      <c r="O89" s="749"/>
      <c r="P89" s="749"/>
      <c r="Q89" s="749"/>
      <c r="R89" s="749"/>
      <c r="S89" s="749"/>
      <c r="T89" s="749"/>
      <c r="U89" s="749"/>
      <c r="V89" s="749"/>
      <c r="W89" s="749"/>
      <c r="X89" s="749"/>
      <c r="Y89" s="749"/>
      <c r="Z89" s="749"/>
      <c r="AA89" s="749"/>
      <c r="AB89" s="748"/>
      <c r="AC89" s="748"/>
      <c r="AD89" s="748"/>
      <c r="AE89" s="748"/>
      <c r="AF89" s="748"/>
      <c r="AG89" s="748"/>
      <c r="AH89" s="748"/>
    </row>
    <row r="90" spans="2:34" ht="18" customHeight="1">
      <c r="B90" s="748"/>
      <c r="C90" s="748"/>
      <c r="D90" s="748"/>
      <c r="E90" s="748"/>
      <c r="F90" s="748"/>
      <c r="G90" s="748"/>
      <c r="H90" s="748"/>
      <c r="I90" s="748"/>
      <c r="J90" s="748"/>
      <c r="K90" s="748"/>
      <c r="L90" s="748"/>
      <c r="M90" s="749"/>
      <c r="N90" s="749"/>
      <c r="O90" s="749"/>
      <c r="P90" s="749"/>
      <c r="Q90" s="749"/>
      <c r="R90" s="749"/>
      <c r="S90" s="749"/>
      <c r="T90" s="749"/>
      <c r="U90" s="749"/>
      <c r="V90" s="749"/>
      <c r="W90" s="749"/>
      <c r="X90" s="749"/>
      <c r="Y90" s="749"/>
      <c r="Z90" s="749"/>
      <c r="AA90" s="749"/>
      <c r="AB90" s="748"/>
      <c r="AC90" s="748"/>
      <c r="AD90" s="748"/>
      <c r="AE90" s="748"/>
      <c r="AF90" s="748"/>
      <c r="AG90" s="748"/>
      <c r="AH90" s="748"/>
    </row>
    <row r="91" spans="2:34" ht="18" customHeight="1">
      <c r="B91" s="748"/>
      <c r="C91" s="748"/>
      <c r="D91" s="748"/>
      <c r="E91" s="748"/>
      <c r="F91" s="748"/>
      <c r="G91" s="748"/>
      <c r="H91" s="748"/>
      <c r="I91" s="748"/>
      <c r="J91" s="748"/>
      <c r="K91" s="748"/>
      <c r="L91" s="748"/>
      <c r="M91" s="749"/>
      <c r="N91" s="749"/>
      <c r="O91" s="749"/>
      <c r="P91" s="749"/>
      <c r="Q91" s="749"/>
      <c r="R91" s="749"/>
      <c r="S91" s="749"/>
      <c r="T91" s="749"/>
      <c r="U91" s="749"/>
      <c r="V91" s="749"/>
      <c r="W91" s="749"/>
      <c r="X91" s="749"/>
      <c r="Y91" s="749"/>
      <c r="Z91" s="749"/>
      <c r="AA91" s="749"/>
      <c r="AB91" s="748"/>
      <c r="AC91" s="748"/>
      <c r="AD91" s="748"/>
      <c r="AE91" s="748"/>
      <c r="AF91" s="748"/>
      <c r="AG91" s="748"/>
      <c r="AH91" s="748"/>
    </row>
    <row r="92" spans="2:34" ht="18" customHeight="1">
      <c r="B92" s="748"/>
      <c r="C92" s="748"/>
      <c r="D92" s="748"/>
      <c r="E92" s="748"/>
      <c r="F92" s="748"/>
      <c r="G92" s="748"/>
      <c r="H92" s="748"/>
      <c r="I92" s="748"/>
      <c r="J92" s="748"/>
      <c r="K92" s="748"/>
      <c r="L92" s="748"/>
      <c r="M92" s="749"/>
      <c r="N92" s="749"/>
      <c r="O92" s="749"/>
      <c r="P92" s="749"/>
      <c r="Q92" s="749"/>
      <c r="R92" s="749"/>
      <c r="S92" s="749"/>
      <c r="T92" s="749"/>
      <c r="U92" s="749"/>
      <c r="V92" s="749"/>
      <c r="W92" s="749"/>
      <c r="X92" s="749"/>
      <c r="Y92" s="749"/>
      <c r="Z92" s="749"/>
      <c r="AA92" s="749"/>
      <c r="AB92" s="748"/>
      <c r="AC92" s="748"/>
      <c r="AD92" s="748"/>
      <c r="AE92" s="748"/>
      <c r="AF92" s="748"/>
      <c r="AG92" s="748"/>
      <c r="AH92" s="748"/>
    </row>
    <row r="93" spans="2:34" ht="18" customHeight="1">
      <c r="B93" s="748"/>
      <c r="C93" s="748"/>
      <c r="D93" s="748"/>
      <c r="E93" s="748"/>
      <c r="F93" s="748"/>
      <c r="G93" s="748"/>
      <c r="H93" s="748"/>
      <c r="I93" s="748"/>
      <c r="J93" s="748"/>
      <c r="K93" s="748"/>
      <c r="L93" s="748"/>
      <c r="M93" s="749"/>
      <c r="N93" s="749"/>
      <c r="O93" s="749"/>
      <c r="P93" s="749"/>
      <c r="Q93" s="749"/>
      <c r="R93" s="749"/>
      <c r="S93" s="749"/>
      <c r="T93" s="749"/>
      <c r="U93" s="749"/>
      <c r="V93" s="749"/>
      <c r="W93" s="749"/>
      <c r="X93" s="749"/>
      <c r="Y93" s="749"/>
      <c r="Z93" s="749"/>
      <c r="AA93" s="749"/>
      <c r="AB93" s="748"/>
      <c r="AC93" s="748"/>
      <c r="AD93" s="748"/>
      <c r="AE93" s="748"/>
      <c r="AF93" s="748"/>
      <c r="AG93" s="748"/>
      <c r="AH93" s="748"/>
    </row>
    <row r="94" spans="2:34" ht="18" customHeight="1">
      <c r="B94" s="748"/>
      <c r="C94" s="748"/>
      <c r="D94" s="748"/>
      <c r="E94" s="748"/>
      <c r="F94" s="748"/>
      <c r="G94" s="748"/>
      <c r="H94" s="748"/>
      <c r="I94" s="748"/>
      <c r="J94" s="748"/>
      <c r="K94" s="748"/>
      <c r="L94" s="748"/>
      <c r="M94" s="749"/>
      <c r="N94" s="749"/>
      <c r="O94" s="749"/>
      <c r="P94" s="749"/>
      <c r="Q94" s="749"/>
      <c r="R94" s="749"/>
      <c r="S94" s="749"/>
      <c r="T94" s="749"/>
      <c r="U94" s="749"/>
      <c r="V94" s="749"/>
      <c r="W94" s="749"/>
      <c r="X94" s="749"/>
      <c r="Y94" s="749"/>
      <c r="Z94" s="749"/>
      <c r="AA94" s="749"/>
      <c r="AB94" s="748"/>
      <c r="AC94" s="748"/>
      <c r="AD94" s="748"/>
      <c r="AE94" s="748"/>
      <c r="AF94" s="748"/>
      <c r="AG94" s="748"/>
      <c r="AH94" s="748"/>
    </row>
    <row r="95" spans="2:34" ht="18" customHeight="1">
      <c r="B95" s="748"/>
      <c r="C95" s="748"/>
      <c r="D95" s="748"/>
      <c r="E95" s="748"/>
      <c r="F95" s="748"/>
      <c r="G95" s="748"/>
      <c r="H95" s="748"/>
      <c r="I95" s="748"/>
      <c r="J95" s="748"/>
      <c r="K95" s="748"/>
      <c r="L95" s="748"/>
      <c r="M95" s="749"/>
      <c r="N95" s="749"/>
      <c r="O95" s="749"/>
      <c r="P95" s="749"/>
      <c r="Q95" s="749"/>
      <c r="R95" s="749"/>
      <c r="S95" s="749"/>
      <c r="T95" s="749"/>
      <c r="U95" s="749"/>
      <c r="V95" s="749"/>
      <c r="W95" s="749"/>
      <c r="X95" s="749"/>
      <c r="Y95" s="749"/>
      <c r="Z95" s="749"/>
      <c r="AA95" s="749"/>
      <c r="AB95" s="748"/>
      <c r="AC95" s="748"/>
      <c r="AD95" s="748"/>
      <c r="AE95" s="748"/>
      <c r="AF95" s="748"/>
      <c r="AG95" s="748"/>
      <c r="AH95" s="748"/>
    </row>
    <row r="96" spans="2:34" ht="18" customHeight="1">
      <c r="B96" s="748"/>
      <c r="C96" s="748"/>
      <c r="D96" s="748"/>
      <c r="E96" s="748"/>
      <c r="F96" s="748"/>
      <c r="G96" s="748"/>
      <c r="H96" s="748"/>
      <c r="I96" s="748"/>
      <c r="J96" s="748"/>
      <c r="K96" s="748"/>
      <c r="L96" s="748"/>
      <c r="M96" s="749"/>
      <c r="N96" s="749"/>
      <c r="O96" s="749"/>
      <c r="P96" s="749"/>
      <c r="Q96" s="749"/>
      <c r="R96" s="749"/>
      <c r="S96" s="749"/>
      <c r="T96" s="749"/>
      <c r="U96" s="749"/>
      <c r="V96" s="749"/>
      <c r="W96" s="749"/>
      <c r="X96" s="749"/>
      <c r="Y96" s="749"/>
      <c r="Z96" s="749"/>
      <c r="AA96" s="749"/>
      <c r="AB96" s="748"/>
      <c r="AC96" s="748"/>
      <c r="AD96" s="748"/>
      <c r="AE96" s="748"/>
      <c r="AF96" s="748"/>
      <c r="AG96" s="748"/>
      <c r="AH96" s="748"/>
    </row>
    <row r="97" spans="2:34" ht="18" customHeight="1">
      <c r="B97" s="748"/>
      <c r="C97" s="748"/>
      <c r="D97" s="748"/>
      <c r="E97" s="748"/>
      <c r="F97" s="748"/>
      <c r="G97" s="748"/>
      <c r="H97" s="748"/>
      <c r="I97" s="748"/>
      <c r="J97" s="748"/>
      <c r="K97" s="748"/>
      <c r="L97" s="748"/>
      <c r="M97" s="749"/>
      <c r="N97" s="749"/>
      <c r="O97" s="749"/>
      <c r="P97" s="749"/>
      <c r="Q97" s="749"/>
      <c r="R97" s="749"/>
      <c r="S97" s="749"/>
      <c r="T97" s="749"/>
      <c r="U97" s="749"/>
      <c r="V97" s="749"/>
      <c r="W97" s="749"/>
      <c r="X97" s="749"/>
      <c r="Y97" s="749"/>
      <c r="Z97" s="749"/>
      <c r="AA97" s="749"/>
      <c r="AB97" s="748"/>
      <c r="AC97" s="748"/>
      <c r="AD97" s="748"/>
      <c r="AE97" s="748"/>
      <c r="AF97" s="748"/>
      <c r="AG97" s="748"/>
      <c r="AH97" s="748"/>
    </row>
    <row r="98" spans="2:34" ht="18" customHeight="1">
      <c r="B98" s="748"/>
      <c r="C98" s="748"/>
      <c r="D98" s="748"/>
      <c r="E98" s="748"/>
      <c r="F98" s="748"/>
      <c r="G98" s="748"/>
      <c r="H98" s="748"/>
      <c r="I98" s="748"/>
      <c r="J98" s="748"/>
      <c r="K98" s="748"/>
      <c r="L98" s="748"/>
      <c r="M98" s="749"/>
      <c r="N98" s="749"/>
      <c r="O98" s="749"/>
      <c r="P98" s="749"/>
      <c r="Q98" s="749"/>
      <c r="R98" s="749"/>
      <c r="S98" s="749"/>
      <c r="T98" s="749"/>
      <c r="U98" s="749"/>
      <c r="V98" s="749"/>
      <c r="W98" s="749"/>
      <c r="X98" s="749"/>
      <c r="Y98" s="749"/>
      <c r="Z98" s="749"/>
      <c r="AA98" s="749"/>
      <c r="AB98" s="748"/>
      <c r="AC98" s="748"/>
      <c r="AD98" s="748"/>
      <c r="AE98" s="748"/>
      <c r="AF98" s="748"/>
      <c r="AG98" s="748"/>
      <c r="AH98" s="748"/>
    </row>
    <row r="99" spans="2:34" ht="18" customHeight="1">
      <c r="B99" s="748"/>
      <c r="C99" s="748"/>
      <c r="D99" s="748"/>
      <c r="E99" s="748"/>
      <c r="F99" s="748"/>
      <c r="G99" s="748"/>
      <c r="H99" s="748"/>
      <c r="I99" s="748"/>
      <c r="J99" s="748"/>
      <c r="K99" s="748"/>
      <c r="L99" s="748"/>
      <c r="M99" s="749"/>
      <c r="N99" s="749"/>
      <c r="O99" s="749"/>
      <c r="P99" s="749"/>
      <c r="Q99" s="749"/>
      <c r="R99" s="749"/>
      <c r="S99" s="749"/>
      <c r="T99" s="749"/>
      <c r="U99" s="749"/>
      <c r="V99" s="749"/>
      <c r="W99" s="749"/>
      <c r="X99" s="749"/>
      <c r="Y99" s="749"/>
      <c r="Z99" s="749"/>
      <c r="AA99" s="749"/>
      <c r="AB99" s="748"/>
      <c r="AC99" s="748"/>
      <c r="AD99" s="748"/>
      <c r="AE99" s="748"/>
      <c r="AF99" s="748"/>
      <c r="AG99" s="748"/>
      <c r="AH99" s="748"/>
    </row>
    <row r="100" spans="2:34" ht="18" customHeight="1">
      <c r="B100" s="748"/>
      <c r="C100" s="748"/>
      <c r="D100" s="748"/>
      <c r="E100" s="748"/>
      <c r="F100" s="748"/>
      <c r="G100" s="748"/>
      <c r="H100" s="748"/>
      <c r="I100" s="748"/>
      <c r="J100" s="748"/>
      <c r="K100" s="748"/>
      <c r="L100" s="748"/>
      <c r="M100" s="749"/>
      <c r="N100" s="749"/>
      <c r="O100" s="749"/>
      <c r="P100" s="749"/>
      <c r="Q100" s="749"/>
      <c r="R100" s="749"/>
      <c r="S100" s="749"/>
      <c r="T100" s="749"/>
      <c r="U100" s="749"/>
      <c r="V100" s="749"/>
      <c r="W100" s="749"/>
      <c r="X100" s="749"/>
      <c r="Y100" s="749"/>
      <c r="Z100" s="749"/>
      <c r="AA100" s="749"/>
      <c r="AB100" s="748"/>
      <c r="AC100" s="748"/>
      <c r="AD100" s="748"/>
      <c r="AE100" s="748"/>
      <c r="AF100" s="748"/>
      <c r="AG100" s="748"/>
      <c r="AH100" s="748"/>
    </row>
    <row r="101" spans="2:34" ht="18" customHeight="1">
      <c r="B101" s="748"/>
      <c r="C101" s="748"/>
      <c r="D101" s="748"/>
      <c r="E101" s="748"/>
      <c r="F101" s="748"/>
      <c r="G101" s="748"/>
      <c r="H101" s="748"/>
      <c r="I101" s="748"/>
      <c r="J101" s="748"/>
      <c r="K101" s="748"/>
      <c r="L101" s="748"/>
      <c r="M101" s="749"/>
      <c r="N101" s="749"/>
      <c r="O101" s="749"/>
      <c r="P101" s="749"/>
      <c r="Q101" s="749"/>
      <c r="R101" s="749"/>
      <c r="S101" s="749"/>
      <c r="T101" s="749"/>
      <c r="U101" s="749"/>
      <c r="V101" s="749"/>
      <c r="W101" s="749"/>
      <c r="X101" s="749"/>
      <c r="Y101" s="749"/>
      <c r="Z101" s="749"/>
      <c r="AA101" s="749"/>
      <c r="AB101" s="748"/>
      <c r="AC101" s="748"/>
      <c r="AD101" s="748"/>
      <c r="AE101" s="748"/>
      <c r="AF101" s="748"/>
      <c r="AG101" s="748"/>
      <c r="AH101" s="748"/>
    </row>
    <row r="102" spans="2:34" ht="18" customHeight="1">
      <c r="B102" s="748"/>
      <c r="C102" s="748"/>
      <c r="D102" s="748"/>
      <c r="E102" s="748"/>
      <c r="F102" s="748"/>
      <c r="G102" s="748"/>
      <c r="H102" s="748"/>
      <c r="I102" s="748"/>
      <c r="J102" s="748"/>
      <c r="K102" s="748"/>
      <c r="L102" s="748"/>
      <c r="M102" s="749"/>
      <c r="N102" s="749"/>
      <c r="O102" s="749"/>
      <c r="P102" s="749"/>
      <c r="Q102" s="749"/>
      <c r="R102" s="749"/>
      <c r="S102" s="749"/>
      <c r="T102" s="749"/>
      <c r="U102" s="749"/>
      <c r="V102" s="749"/>
      <c r="W102" s="749"/>
      <c r="X102" s="749"/>
      <c r="Y102" s="749"/>
      <c r="Z102" s="749"/>
      <c r="AA102" s="749"/>
      <c r="AB102" s="748"/>
      <c r="AC102" s="748"/>
      <c r="AD102" s="748"/>
      <c r="AE102" s="748"/>
      <c r="AF102" s="748"/>
      <c r="AG102" s="748"/>
      <c r="AH102" s="748"/>
    </row>
    <row r="103" spans="2:34" ht="18" customHeight="1">
      <c r="B103" s="748"/>
      <c r="C103" s="748"/>
      <c r="D103" s="748"/>
      <c r="E103" s="748"/>
      <c r="F103" s="748"/>
      <c r="G103" s="748"/>
      <c r="H103" s="748"/>
      <c r="I103" s="748"/>
      <c r="J103" s="748"/>
      <c r="K103" s="748"/>
      <c r="L103" s="748"/>
      <c r="M103" s="749"/>
      <c r="N103" s="749"/>
      <c r="O103" s="749"/>
      <c r="P103" s="749"/>
      <c r="Q103" s="749"/>
      <c r="R103" s="749"/>
      <c r="S103" s="749"/>
      <c r="T103" s="749"/>
      <c r="U103" s="749"/>
      <c r="V103" s="749"/>
      <c r="W103" s="749"/>
      <c r="X103" s="749"/>
      <c r="Y103" s="749"/>
      <c r="Z103" s="749"/>
      <c r="AA103" s="749"/>
      <c r="AB103" s="748"/>
      <c r="AC103" s="748"/>
      <c r="AD103" s="748"/>
      <c r="AE103" s="748"/>
      <c r="AF103" s="748"/>
      <c r="AG103" s="748"/>
      <c r="AH103" s="748"/>
    </row>
    <row r="104" spans="2:34" ht="18" customHeight="1">
      <c r="B104" s="748"/>
      <c r="C104" s="748"/>
      <c r="D104" s="748"/>
      <c r="E104" s="748"/>
      <c r="F104" s="748"/>
      <c r="G104" s="748"/>
      <c r="H104" s="748"/>
      <c r="I104" s="748"/>
      <c r="J104" s="748"/>
      <c r="K104" s="748"/>
      <c r="L104" s="748"/>
      <c r="M104" s="749"/>
      <c r="N104" s="749"/>
      <c r="O104" s="749"/>
      <c r="P104" s="749"/>
      <c r="Q104" s="749"/>
      <c r="R104" s="749"/>
      <c r="S104" s="749"/>
      <c r="T104" s="749"/>
      <c r="U104" s="749"/>
      <c r="V104" s="749"/>
      <c r="W104" s="749"/>
      <c r="X104" s="749"/>
      <c r="Y104" s="749"/>
      <c r="Z104" s="749"/>
      <c r="AA104" s="749"/>
      <c r="AB104" s="748"/>
      <c r="AC104" s="748"/>
      <c r="AD104" s="748"/>
      <c r="AE104" s="748"/>
      <c r="AF104" s="748"/>
      <c r="AG104" s="748"/>
      <c r="AH104" s="748"/>
    </row>
    <row r="105" spans="2:34" ht="37.5" customHeight="1">
      <c r="B105" s="751" t="s">
        <v>353</v>
      </c>
      <c r="C105" s="751"/>
      <c r="D105" s="751"/>
      <c r="E105" s="751"/>
      <c r="F105" s="751"/>
      <c r="G105" s="751"/>
      <c r="H105" s="751"/>
      <c r="I105" s="751"/>
      <c r="J105" s="751"/>
      <c r="K105" s="751"/>
      <c r="L105" s="751"/>
      <c r="M105" s="751"/>
      <c r="N105" s="751"/>
      <c r="O105" s="751"/>
      <c r="P105" s="751"/>
      <c r="Q105" s="751"/>
      <c r="R105" s="751"/>
      <c r="S105" s="751"/>
      <c r="T105" s="751"/>
      <c r="U105" s="751"/>
      <c r="V105" s="751"/>
      <c r="W105" s="751"/>
      <c r="X105" s="751"/>
      <c r="Y105" s="751"/>
      <c r="Z105" s="751"/>
      <c r="AA105" s="751"/>
      <c r="AB105" s="751"/>
      <c r="AC105" s="751"/>
      <c r="AD105" s="751"/>
      <c r="AE105" s="751"/>
      <c r="AF105" s="751"/>
      <c r="AG105" s="751"/>
      <c r="AH105" s="751"/>
    </row>
    <row r="139" spans="2:22" ht="18" customHeight="1">
      <c r="B139" s="1"/>
    </row>
    <row r="144" spans="2:22" ht="18" customHeight="1">
      <c r="B144" s="1"/>
      <c r="C144" s="1"/>
      <c r="D144" s="1"/>
      <c r="E144" s="1"/>
      <c r="F144" s="1"/>
      <c r="G144" s="1"/>
      <c r="H144" s="1"/>
      <c r="I144" s="1"/>
      <c r="J144" s="1"/>
      <c r="K144" s="1"/>
      <c r="L144" s="3"/>
      <c r="M144" s="3"/>
      <c r="N144" s="3"/>
      <c r="O144" s="3"/>
      <c r="P144" s="3"/>
      <c r="Q144" s="3"/>
      <c r="R144" s="3"/>
      <c r="S144" s="3"/>
      <c r="T144" s="3"/>
      <c r="U144" s="3"/>
      <c r="V144" s="3"/>
    </row>
  </sheetData>
  <mergeCells count="346">
    <mergeCell ref="B16:F16"/>
    <mergeCell ref="G16:L16"/>
    <mergeCell ref="M16:AA16"/>
    <mergeCell ref="AB16:AH16"/>
    <mergeCell ref="B23:F23"/>
    <mergeCell ref="G23:L23"/>
    <mergeCell ref="M23:AA23"/>
    <mergeCell ref="AB23:AH23"/>
    <mergeCell ref="M17:AA17"/>
    <mergeCell ref="AB17:AH17"/>
    <mergeCell ref="B19:F19"/>
    <mergeCell ref="G19:L19"/>
    <mergeCell ref="M19:AA19"/>
    <mergeCell ref="AB19:AH19"/>
    <mergeCell ref="B17:F17"/>
    <mergeCell ref="G17:L17"/>
    <mergeCell ref="Z2:AA2"/>
    <mergeCell ref="AC2:AD2"/>
    <mergeCell ref="AF2:AG2"/>
    <mergeCell ref="J6:S6"/>
    <mergeCell ref="T6:AH6"/>
    <mergeCell ref="B15:F15"/>
    <mergeCell ref="G15:L15"/>
    <mergeCell ref="M15:AA15"/>
    <mergeCell ref="AB15:AH15"/>
    <mergeCell ref="B11:F11"/>
    <mergeCell ref="G11:L11"/>
    <mergeCell ref="M11:AA11"/>
    <mergeCell ref="AB11:AH11"/>
    <mergeCell ref="B13:AH13"/>
    <mergeCell ref="B14:F14"/>
    <mergeCell ref="G14:L14"/>
    <mergeCell ref="M14:AA14"/>
    <mergeCell ref="AB14:AH14"/>
    <mergeCell ref="B7:AH7"/>
    <mergeCell ref="B9:AH9"/>
    <mergeCell ref="B10:F10"/>
    <mergeCell ref="G10:L10"/>
    <mergeCell ref="M10:AA10"/>
    <mergeCell ref="AB10:AH10"/>
    <mergeCell ref="B27:F27"/>
    <mergeCell ref="G27:L27"/>
    <mergeCell ref="M27:AA27"/>
    <mergeCell ref="AB27:AH27"/>
    <mergeCell ref="B18:F18"/>
    <mergeCell ref="G18:L18"/>
    <mergeCell ref="AB18:AH18"/>
    <mergeCell ref="M18:AA18"/>
    <mergeCell ref="M24:AA24"/>
    <mergeCell ref="AB24:AH24"/>
    <mergeCell ref="B25:F25"/>
    <mergeCell ref="G25:L25"/>
    <mergeCell ref="M25:AA25"/>
    <mergeCell ref="AB25:AH25"/>
    <mergeCell ref="B26:F26"/>
    <mergeCell ref="G26:L26"/>
    <mergeCell ref="M26:AA26"/>
    <mergeCell ref="AB26:AH26"/>
    <mergeCell ref="B24:F24"/>
    <mergeCell ref="G24:L24"/>
    <mergeCell ref="AB33:AH33"/>
    <mergeCell ref="B34:F34"/>
    <mergeCell ref="B28:F28"/>
    <mergeCell ref="G28:L28"/>
    <mergeCell ref="M28:AA28"/>
    <mergeCell ref="AB28:AH28"/>
    <mergeCell ref="B30:F30"/>
    <mergeCell ref="G30:L30"/>
    <mergeCell ref="M30:AA30"/>
    <mergeCell ref="AB30:AH30"/>
    <mergeCell ref="B29:F29"/>
    <mergeCell ref="G29:L29"/>
    <mergeCell ref="M29:AA29"/>
    <mergeCell ref="AB29:AH29"/>
    <mergeCell ref="AN38:AP38"/>
    <mergeCell ref="AJ38:AM38"/>
    <mergeCell ref="B38:F38"/>
    <mergeCell ref="G38:L38"/>
    <mergeCell ref="M38:AA38"/>
    <mergeCell ref="AB38:AH38"/>
    <mergeCell ref="B31:F31"/>
    <mergeCell ref="G31:L31"/>
    <mergeCell ref="M31:AA31"/>
    <mergeCell ref="AB31:AH31"/>
    <mergeCell ref="B37:F37"/>
    <mergeCell ref="G36:L36"/>
    <mergeCell ref="M36:AA36"/>
    <mergeCell ref="AB36:AH36"/>
    <mergeCell ref="G37:L37"/>
    <mergeCell ref="M37:AA37"/>
    <mergeCell ref="AB37:AH37"/>
    <mergeCell ref="B32:F32"/>
    <mergeCell ref="G32:L32"/>
    <mergeCell ref="M32:AA32"/>
    <mergeCell ref="AB32:AH32"/>
    <mergeCell ref="B33:F33"/>
    <mergeCell ref="G33:L33"/>
    <mergeCell ref="M33:AA33"/>
    <mergeCell ref="B47:F47"/>
    <mergeCell ref="G47:L47"/>
    <mergeCell ref="M47:AA47"/>
    <mergeCell ref="AB47:AH47"/>
    <mergeCell ref="B48:F48"/>
    <mergeCell ref="G48:L48"/>
    <mergeCell ref="M48:AA48"/>
    <mergeCell ref="G34:L34"/>
    <mergeCell ref="M34:AA34"/>
    <mergeCell ref="AB34:AH34"/>
    <mergeCell ref="B35:F35"/>
    <mergeCell ref="G35:L35"/>
    <mergeCell ref="M35:AA35"/>
    <mergeCell ref="AB35:AH35"/>
    <mergeCell ref="B36:F36"/>
    <mergeCell ref="B42:F42"/>
    <mergeCell ref="G42:L42"/>
    <mergeCell ref="M42:AA42"/>
    <mergeCell ref="AB42:AH42"/>
    <mergeCell ref="B43:F43"/>
    <mergeCell ref="G43:L43"/>
    <mergeCell ref="M43:AA43"/>
    <mergeCell ref="AB43:AH43"/>
    <mergeCell ref="B39:F39"/>
    <mergeCell ref="G39:L39"/>
    <mergeCell ref="M39:AA39"/>
    <mergeCell ref="AB39:AH39"/>
    <mergeCell ref="B40:F40"/>
    <mergeCell ref="G40:L40"/>
    <mergeCell ref="M40:AA40"/>
    <mergeCell ref="AB40:AH40"/>
    <mergeCell ref="B41:F41"/>
    <mergeCell ref="G41:L41"/>
    <mergeCell ref="M41:AA41"/>
    <mergeCell ref="AB41:AH41"/>
    <mergeCell ref="B44:F44"/>
    <mergeCell ref="G44:L44"/>
    <mergeCell ref="M44:AA44"/>
    <mergeCell ref="AB44:AH44"/>
    <mergeCell ref="B45:F45"/>
    <mergeCell ref="G45:L45"/>
    <mergeCell ref="M45:AA45"/>
    <mergeCell ref="AB45:AH45"/>
    <mergeCell ref="B46:F46"/>
    <mergeCell ref="G46:L46"/>
    <mergeCell ref="M46:AA46"/>
    <mergeCell ref="AB46:AH46"/>
    <mergeCell ref="AB48:AH48"/>
    <mergeCell ref="B49:F49"/>
    <mergeCell ref="G49:L49"/>
    <mergeCell ref="M49:AA49"/>
    <mergeCell ref="AB49:AH49"/>
    <mergeCell ref="B50:F50"/>
    <mergeCell ref="G50:L50"/>
    <mergeCell ref="M50:AA50"/>
    <mergeCell ref="AB50:AH50"/>
    <mergeCell ref="B51:F51"/>
    <mergeCell ref="G51:L51"/>
    <mergeCell ref="M51:AA51"/>
    <mergeCell ref="AB51:AH51"/>
    <mergeCell ref="B52:F52"/>
    <mergeCell ref="G52:L52"/>
    <mergeCell ref="M52:AA52"/>
    <mergeCell ref="AB52:AH52"/>
    <mergeCell ref="B53:F53"/>
    <mergeCell ref="G53:L53"/>
    <mergeCell ref="M53:AA53"/>
    <mergeCell ref="AB53:AH53"/>
    <mergeCell ref="B61:AH61"/>
    <mergeCell ref="B58:H58"/>
    <mergeCell ref="I58:X58"/>
    <mergeCell ref="Y58:AH58"/>
    <mergeCell ref="B59:H59"/>
    <mergeCell ref="I59:X59"/>
    <mergeCell ref="Y59:AH59"/>
    <mergeCell ref="B60:AH60"/>
    <mergeCell ref="B55:H55"/>
    <mergeCell ref="I55:X55"/>
    <mergeCell ref="Y55:AH55"/>
    <mergeCell ref="B56:H56"/>
    <mergeCell ref="I56:X56"/>
    <mergeCell ref="Y56:AH56"/>
    <mergeCell ref="B57:H57"/>
    <mergeCell ref="I57:X57"/>
    <mergeCell ref="Y57:AH57"/>
    <mergeCell ref="B65:F65"/>
    <mergeCell ref="B66:F66"/>
    <mergeCell ref="N64:AA64"/>
    <mergeCell ref="G65:L65"/>
    <mergeCell ref="M65:AA65"/>
    <mergeCell ref="AB65:AH65"/>
    <mergeCell ref="G66:L66"/>
    <mergeCell ref="M66:AA66"/>
    <mergeCell ref="AB66:AH66"/>
    <mergeCell ref="B67:F67"/>
    <mergeCell ref="B68:F68"/>
    <mergeCell ref="B69:F69"/>
    <mergeCell ref="G67:L67"/>
    <mergeCell ref="M67:AA67"/>
    <mergeCell ref="AB67:AH67"/>
    <mergeCell ref="G68:L68"/>
    <mergeCell ref="M68:AA68"/>
    <mergeCell ref="AB68:AH68"/>
    <mergeCell ref="G69:L69"/>
    <mergeCell ref="M69:AA69"/>
    <mergeCell ref="AB69:AH69"/>
    <mergeCell ref="B70:F70"/>
    <mergeCell ref="B71:F71"/>
    <mergeCell ref="B72:F72"/>
    <mergeCell ref="G70:L70"/>
    <mergeCell ref="M70:AA70"/>
    <mergeCell ref="AB70:AH70"/>
    <mergeCell ref="G71:L71"/>
    <mergeCell ref="M71:AA71"/>
    <mergeCell ref="AB71:AH71"/>
    <mergeCell ref="G72:L72"/>
    <mergeCell ref="M72:AA72"/>
    <mergeCell ref="AB72:AH72"/>
    <mergeCell ref="B73:F73"/>
    <mergeCell ref="B74:F74"/>
    <mergeCell ref="B75:F75"/>
    <mergeCell ref="G73:L73"/>
    <mergeCell ref="M73:AA73"/>
    <mergeCell ref="AB73:AH73"/>
    <mergeCell ref="G74:L74"/>
    <mergeCell ref="M74:AA74"/>
    <mergeCell ref="AB74:AH74"/>
    <mergeCell ref="G75:L75"/>
    <mergeCell ref="M75:AA75"/>
    <mergeCell ref="AB75:AH75"/>
    <mergeCell ref="B76:F76"/>
    <mergeCell ref="B77:F77"/>
    <mergeCell ref="B78:F78"/>
    <mergeCell ref="G76:L76"/>
    <mergeCell ref="M76:AA76"/>
    <mergeCell ref="AB76:AH76"/>
    <mergeCell ref="G77:L77"/>
    <mergeCell ref="M77:AA77"/>
    <mergeCell ref="AB77:AH77"/>
    <mergeCell ref="G78:L78"/>
    <mergeCell ref="M78:AA78"/>
    <mergeCell ref="AB78:AH78"/>
    <mergeCell ref="B79:F79"/>
    <mergeCell ref="B80:F80"/>
    <mergeCell ref="B81:F81"/>
    <mergeCell ref="G79:L79"/>
    <mergeCell ref="M79:AA79"/>
    <mergeCell ref="AB79:AH79"/>
    <mergeCell ref="G80:L80"/>
    <mergeCell ref="M80:AA80"/>
    <mergeCell ref="AB80:AH80"/>
    <mergeCell ref="G81:L81"/>
    <mergeCell ref="M81:AA81"/>
    <mergeCell ref="AB81:AH81"/>
    <mergeCell ref="B82:F82"/>
    <mergeCell ref="B83:F83"/>
    <mergeCell ref="B84:F84"/>
    <mergeCell ref="G82:L82"/>
    <mergeCell ref="M82:AA82"/>
    <mergeCell ref="AB82:AH82"/>
    <mergeCell ref="G83:L83"/>
    <mergeCell ref="M83:AA83"/>
    <mergeCell ref="AB83:AH83"/>
    <mergeCell ref="G84:L84"/>
    <mergeCell ref="M84:AA84"/>
    <mergeCell ref="AB84:AH84"/>
    <mergeCell ref="B85:F85"/>
    <mergeCell ref="B86:F86"/>
    <mergeCell ref="B87:F87"/>
    <mergeCell ref="G85:L85"/>
    <mergeCell ref="M85:AA85"/>
    <mergeCell ref="AB85:AH85"/>
    <mergeCell ref="G86:L86"/>
    <mergeCell ref="M86:AA86"/>
    <mergeCell ref="AB86:AH86"/>
    <mergeCell ref="G87:L87"/>
    <mergeCell ref="M87:AA87"/>
    <mergeCell ref="AB87:AH87"/>
    <mergeCell ref="B88:F88"/>
    <mergeCell ref="B89:F89"/>
    <mergeCell ref="B90:F90"/>
    <mergeCell ref="G88:L88"/>
    <mergeCell ref="M88:AA88"/>
    <mergeCell ref="AB88:AH88"/>
    <mergeCell ref="G89:L89"/>
    <mergeCell ref="M89:AA89"/>
    <mergeCell ref="AB89:AH89"/>
    <mergeCell ref="G90:L90"/>
    <mergeCell ref="M90:AA90"/>
    <mergeCell ref="AB90:AH90"/>
    <mergeCell ref="AB97:AH97"/>
    <mergeCell ref="G98:L98"/>
    <mergeCell ref="B91:F91"/>
    <mergeCell ref="B92:F92"/>
    <mergeCell ref="B93:F93"/>
    <mergeCell ref="G91:L91"/>
    <mergeCell ref="M91:AA91"/>
    <mergeCell ref="AB91:AH91"/>
    <mergeCell ref="G92:L92"/>
    <mergeCell ref="M92:AA92"/>
    <mergeCell ref="AB92:AH92"/>
    <mergeCell ref="G93:L93"/>
    <mergeCell ref="M93:AA93"/>
    <mergeCell ref="AB93:AH93"/>
    <mergeCell ref="M98:AA98"/>
    <mergeCell ref="AB98:AH98"/>
    <mergeCell ref="B4:R4"/>
    <mergeCell ref="B103:F103"/>
    <mergeCell ref="B104:F104"/>
    <mergeCell ref="B105:AH105"/>
    <mergeCell ref="B100:F100"/>
    <mergeCell ref="B101:F101"/>
    <mergeCell ref="B102:F102"/>
    <mergeCell ref="B97:F97"/>
    <mergeCell ref="B98:F98"/>
    <mergeCell ref="B99:F99"/>
    <mergeCell ref="B94:F94"/>
    <mergeCell ref="B95:F95"/>
    <mergeCell ref="B96:F96"/>
    <mergeCell ref="G94:L94"/>
    <mergeCell ref="M94:AA94"/>
    <mergeCell ref="AB94:AH94"/>
    <mergeCell ref="G95:L95"/>
    <mergeCell ref="M95:AA95"/>
    <mergeCell ref="AB95:AH95"/>
    <mergeCell ref="G96:L96"/>
    <mergeCell ref="M96:AA96"/>
    <mergeCell ref="AB96:AH96"/>
    <mergeCell ref="G97:L97"/>
    <mergeCell ref="M97:AA97"/>
    <mergeCell ref="G99:L99"/>
    <mergeCell ref="M99:AA99"/>
    <mergeCell ref="AB99:AH99"/>
    <mergeCell ref="G100:L100"/>
    <mergeCell ref="M100:AA100"/>
    <mergeCell ref="AB100:AH100"/>
    <mergeCell ref="G101:L101"/>
    <mergeCell ref="M101:AA101"/>
    <mergeCell ref="AB101:AH101"/>
    <mergeCell ref="G102:L102"/>
    <mergeCell ref="M102:AA102"/>
    <mergeCell ref="AB102:AH102"/>
    <mergeCell ref="G103:L103"/>
    <mergeCell ref="M103:AA103"/>
    <mergeCell ref="AB103:AH103"/>
    <mergeCell ref="G104:L104"/>
    <mergeCell ref="M104:AA104"/>
    <mergeCell ref="AB104:AH104"/>
  </mergeCells>
  <phoneticPr fontId="3"/>
  <conditionalFormatting sqref="G16:L16">
    <cfRule type="expression" dxfId="26" priority="8">
      <formula>$G$16=""</formula>
    </cfRule>
  </conditionalFormatting>
  <conditionalFormatting sqref="G17:L17">
    <cfRule type="expression" dxfId="25" priority="6">
      <formula>$G$17=""</formula>
    </cfRule>
  </conditionalFormatting>
  <conditionalFormatting sqref="G18:L18">
    <cfRule type="expression" dxfId="24" priority="4">
      <formula>$G$18=""</formula>
    </cfRule>
  </conditionalFormatting>
  <conditionalFormatting sqref="G19:L19">
    <cfRule type="expression" dxfId="23" priority="2">
      <formula>$G$19=""</formula>
    </cfRule>
  </conditionalFormatting>
  <conditionalFormatting sqref="M16:AA16">
    <cfRule type="expression" dxfId="22" priority="7">
      <formula>$M$16=""</formula>
    </cfRule>
  </conditionalFormatting>
  <conditionalFormatting sqref="M17:AA17">
    <cfRule type="expression" dxfId="21" priority="5">
      <formula>$M$17=""</formula>
    </cfRule>
  </conditionalFormatting>
  <conditionalFormatting sqref="M18:AA18">
    <cfRule type="expression" dxfId="20" priority="3">
      <formula>$M$18=""</formula>
    </cfRule>
  </conditionalFormatting>
  <conditionalFormatting sqref="M19:AA19">
    <cfRule type="expression" dxfId="19" priority="1">
      <formula>$M$19=""</formula>
    </cfRule>
  </conditionalFormatting>
  <conditionalFormatting sqref="Z2:AA2">
    <cfRule type="expression" dxfId="18" priority="22">
      <formula>$Z$2=""</formula>
    </cfRule>
  </conditionalFormatting>
  <conditionalFormatting sqref="AC2:AD2">
    <cfRule type="expression" dxfId="17" priority="21">
      <formula>$AC$2=""</formula>
    </cfRule>
  </conditionalFormatting>
  <conditionalFormatting sqref="AF2:AG2">
    <cfRule type="expression" dxfId="16" priority="20">
      <formula>$AF$2=""</formula>
    </cfRule>
  </conditionalFormatting>
  <dataValidations xWindow="345" yWindow="587" count="4">
    <dataValidation imeMode="hiragana" allowBlank="1" showInputMessage="1" showErrorMessage="1" sqref="J158:AH158 D133:AA133 B178:T178 D180:AA180 L144:V144 L5:V5 B134:T134 D136:AA136 C137:N137 J114:AH114 C181:N181 D177:AA177 B65:T65 D64:N64" xr:uid="{00000000-0002-0000-0600-000000000000}"/>
    <dataValidation imeMode="halfAlpha" allowBlank="1" showInputMessage="1" showErrorMessage="1" sqref="D174:E174 G174:H174 J174:K174 G159:J159 D130:E130 G130:H130 J130:K130 G115:J115" xr:uid="{00000000-0002-0000-0600-000001000000}"/>
    <dataValidation allowBlank="1" showInputMessage="1" showErrorMessage="1" prompt="住所は地番まで記載" sqref="M11:AA11 M15:AA19 M24:AA53" xr:uid="{00000000-0002-0000-0600-000002000000}"/>
    <dataValidation allowBlank="1" showInputMessage="1" showErrorMessage="1" prompt="住所は地番まで記載_x000a_" sqref="I56:X59" xr:uid="{142B4050-3DB1-432C-8A43-D5583598993F}"/>
  </dataValidations>
  <printOptions horizontalCentered="1" verticalCentered="1"/>
  <pageMargins left="0.39370078740157483" right="0.39370078740157483" top="0.19685039370078741" bottom="0.19685039370078741" header="0.31496062992125984" footer="0.31496062992125984"/>
  <pageSetup paperSize="9" scale="82" orientation="portrait" r:id="rId1"/>
  <rowBreaks count="1" manualBreakCount="1">
    <brk id="53" max="3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EA8055-791F-4F30-9DF5-547EC259F96B}">
  <sheetPr>
    <tabColor rgb="FF92D050"/>
  </sheetPr>
  <dimension ref="A1:XEX23"/>
  <sheetViews>
    <sheetView view="pageBreakPreview" zoomScale="60" zoomScaleNormal="70" workbookViewId="0">
      <selection activeCell="K50" sqref="K50"/>
    </sheetView>
  </sheetViews>
  <sheetFormatPr defaultRowHeight="13.5"/>
  <cols>
    <col min="1" max="1" width="4" style="330" customWidth="1"/>
    <col min="2" max="2" width="9" style="330"/>
    <col min="3" max="3" width="11.125" style="330" customWidth="1"/>
    <col min="4" max="4" width="66.375" style="330" customWidth="1"/>
    <col min="5" max="5" width="10.375" style="330" customWidth="1"/>
    <col min="6" max="6" width="3.25" style="330" bestFit="1" customWidth="1"/>
    <col min="7" max="7" width="13" style="330" bestFit="1" customWidth="1"/>
    <col min="8" max="8" width="4.25" style="330" customWidth="1"/>
    <col min="9" max="9" width="9" style="330"/>
    <col min="10" max="10" width="11" style="330" bestFit="1" customWidth="1"/>
    <col min="11" max="11" width="66.375" style="330" customWidth="1"/>
    <col min="12" max="12" width="10.375" style="330" customWidth="1"/>
    <col min="13" max="13" width="3.25" style="330" bestFit="1" customWidth="1"/>
    <col min="14" max="14" width="13" style="330" bestFit="1" customWidth="1"/>
    <col min="15" max="15" width="1.625" style="330" customWidth="1"/>
    <col min="16" max="16384" width="9" style="330"/>
  </cols>
  <sheetData>
    <row r="1" spans="1:16378" s="329" customFormat="1" ht="40.5" customHeight="1">
      <c r="A1" s="327" t="s">
        <v>879</v>
      </c>
      <c r="B1" s="328"/>
      <c r="C1" s="328"/>
      <c r="D1" s="328"/>
      <c r="E1" s="328"/>
      <c r="F1" s="328"/>
      <c r="G1" s="328"/>
      <c r="H1" s="328"/>
      <c r="I1" s="328"/>
      <c r="J1" s="328"/>
      <c r="K1" s="328"/>
      <c r="L1" s="328"/>
      <c r="M1" s="328"/>
      <c r="N1" s="328"/>
      <c r="O1" s="328"/>
      <c r="P1" s="328"/>
      <c r="Q1" s="328"/>
      <c r="R1" s="328"/>
      <c r="S1" s="328"/>
      <c r="T1" s="328"/>
      <c r="U1" s="328"/>
      <c r="V1" s="328"/>
      <c r="W1" s="328"/>
      <c r="X1" s="328"/>
      <c r="Y1" s="328"/>
      <c r="Z1" s="328"/>
      <c r="AA1" s="328"/>
      <c r="AB1" s="328"/>
      <c r="AC1" s="328"/>
      <c r="AD1" s="328"/>
      <c r="AE1" s="328"/>
      <c r="AF1" s="328"/>
      <c r="AG1" s="328"/>
      <c r="AH1" s="328"/>
      <c r="AI1" s="328"/>
      <c r="AJ1" s="328"/>
      <c r="AK1" s="328"/>
      <c r="AL1" s="328"/>
      <c r="AM1" s="328"/>
      <c r="AN1" s="328"/>
      <c r="AO1" s="328"/>
      <c r="AP1" s="328"/>
      <c r="AQ1" s="328"/>
      <c r="AR1" s="328"/>
      <c r="AS1" s="328"/>
      <c r="AT1" s="328"/>
      <c r="AU1" s="328"/>
      <c r="AV1" s="328"/>
      <c r="AW1" s="328"/>
      <c r="AX1" s="328"/>
      <c r="AY1" s="328"/>
      <c r="AZ1" s="328"/>
      <c r="BA1" s="328"/>
      <c r="BB1" s="328"/>
      <c r="BC1" s="328"/>
      <c r="BD1" s="328"/>
      <c r="BE1" s="328"/>
      <c r="BF1" s="328"/>
      <c r="BG1" s="328"/>
      <c r="BH1" s="328"/>
      <c r="BI1" s="328"/>
      <c r="BJ1" s="328"/>
      <c r="BK1" s="328"/>
      <c r="BL1" s="328"/>
      <c r="BM1" s="328"/>
      <c r="BN1" s="328"/>
      <c r="BO1" s="328"/>
      <c r="BP1" s="328"/>
      <c r="BQ1" s="328"/>
      <c r="BR1" s="328"/>
      <c r="BS1" s="328"/>
      <c r="BT1" s="328"/>
      <c r="BU1" s="328"/>
      <c r="BV1" s="328"/>
      <c r="BW1" s="328"/>
      <c r="BX1" s="328"/>
      <c r="BY1" s="328"/>
      <c r="BZ1" s="328"/>
      <c r="CA1" s="328"/>
      <c r="CB1" s="328"/>
      <c r="CC1" s="328"/>
      <c r="CD1" s="328"/>
      <c r="CE1" s="328"/>
      <c r="CF1" s="328"/>
      <c r="CG1" s="328"/>
      <c r="CH1" s="328"/>
      <c r="CI1" s="328"/>
      <c r="CJ1" s="328"/>
      <c r="CK1" s="328"/>
      <c r="CL1" s="328"/>
      <c r="CM1" s="328"/>
      <c r="CN1" s="328"/>
      <c r="CO1" s="328"/>
      <c r="CP1" s="328"/>
      <c r="CQ1" s="328"/>
      <c r="CR1" s="328"/>
      <c r="CS1" s="328"/>
      <c r="CT1" s="328"/>
      <c r="CU1" s="328"/>
      <c r="CV1" s="328"/>
      <c r="CW1" s="328"/>
      <c r="CX1" s="328"/>
      <c r="CY1" s="328"/>
      <c r="CZ1" s="328"/>
      <c r="DA1" s="328"/>
      <c r="DB1" s="328"/>
      <c r="DC1" s="328"/>
      <c r="DD1" s="328"/>
      <c r="DE1" s="328"/>
      <c r="DF1" s="328"/>
      <c r="DG1" s="328"/>
      <c r="DH1" s="328"/>
      <c r="DI1" s="328"/>
      <c r="DJ1" s="328"/>
      <c r="DK1" s="328"/>
      <c r="DL1" s="328"/>
      <c r="DM1" s="328"/>
      <c r="DN1" s="328"/>
      <c r="DO1" s="328"/>
      <c r="DP1" s="328"/>
      <c r="DQ1" s="328"/>
      <c r="DR1" s="328"/>
      <c r="DS1" s="328"/>
      <c r="DT1" s="328"/>
      <c r="DU1" s="328"/>
      <c r="DV1" s="328"/>
      <c r="DW1" s="328"/>
      <c r="DX1" s="328"/>
      <c r="DY1" s="328"/>
      <c r="DZ1" s="328"/>
      <c r="EA1" s="328"/>
      <c r="EB1" s="328"/>
      <c r="EC1" s="328"/>
      <c r="ED1" s="328"/>
      <c r="EE1" s="328"/>
      <c r="EF1" s="328"/>
      <c r="EG1" s="328"/>
      <c r="EH1" s="328"/>
      <c r="EI1" s="328"/>
      <c r="EJ1" s="328"/>
      <c r="EK1" s="328"/>
      <c r="EL1" s="328"/>
      <c r="EM1" s="328"/>
      <c r="EN1" s="328"/>
      <c r="EO1" s="328"/>
      <c r="EP1" s="328"/>
      <c r="EQ1" s="328"/>
      <c r="ER1" s="328"/>
      <c r="ES1" s="328"/>
      <c r="ET1" s="328"/>
      <c r="EU1" s="328"/>
      <c r="EV1" s="328"/>
      <c r="EW1" s="328"/>
      <c r="EX1" s="328"/>
      <c r="EY1" s="328"/>
      <c r="EZ1" s="328"/>
      <c r="FA1" s="328"/>
      <c r="FB1" s="328"/>
      <c r="FC1" s="328"/>
      <c r="FD1" s="328"/>
      <c r="FE1" s="328"/>
      <c r="FF1" s="328"/>
      <c r="FG1" s="328"/>
      <c r="FH1" s="328"/>
      <c r="FI1" s="328"/>
      <c r="FJ1" s="328"/>
      <c r="FK1" s="328"/>
      <c r="FL1" s="328"/>
      <c r="FM1" s="328"/>
      <c r="FN1" s="328"/>
      <c r="FO1" s="328"/>
      <c r="FP1" s="328"/>
      <c r="FQ1" s="328"/>
      <c r="FR1" s="328"/>
      <c r="FS1" s="328"/>
      <c r="FT1" s="328"/>
      <c r="FU1" s="328"/>
      <c r="FV1" s="328"/>
      <c r="FW1" s="328"/>
      <c r="FX1" s="328"/>
      <c r="FY1" s="328"/>
      <c r="FZ1" s="328"/>
      <c r="GA1" s="328"/>
      <c r="GB1" s="328"/>
      <c r="GC1" s="328"/>
      <c r="GD1" s="328"/>
      <c r="GE1" s="328"/>
      <c r="GF1" s="328"/>
      <c r="GG1" s="328"/>
      <c r="GH1" s="328"/>
      <c r="GI1" s="328"/>
      <c r="GJ1" s="328"/>
      <c r="GK1" s="328"/>
      <c r="GL1" s="328"/>
      <c r="GM1" s="328"/>
      <c r="GN1" s="328"/>
      <c r="GO1" s="328"/>
      <c r="GP1" s="328"/>
      <c r="GQ1" s="328"/>
      <c r="GR1" s="328"/>
      <c r="GS1" s="328"/>
      <c r="GT1" s="328"/>
      <c r="GU1" s="328"/>
      <c r="GV1" s="328"/>
      <c r="GW1" s="328"/>
      <c r="GX1" s="328"/>
      <c r="GY1" s="328"/>
      <c r="GZ1" s="328"/>
      <c r="HA1" s="328"/>
      <c r="HB1" s="328"/>
      <c r="HC1" s="328"/>
      <c r="HD1" s="328"/>
      <c r="HE1" s="328"/>
      <c r="HF1" s="328"/>
      <c r="HG1" s="328"/>
      <c r="HH1" s="328"/>
      <c r="HI1" s="328"/>
      <c r="HJ1" s="328"/>
      <c r="HK1" s="328"/>
      <c r="HL1" s="328"/>
      <c r="HM1" s="328"/>
      <c r="HN1" s="328"/>
      <c r="HO1" s="328"/>
      <c r="HP1" s="328"/>
      <c r="HQ1" s="328"/>
      <c r="HR1" s="328"/>
      <c r="HS1" s="328"/>
      <c r="HT1" s="328"/>
      <c r="HU1" s="328"/>
      <c r="HV1" s="328"/>
      <c r="HW1" s="328"/>
      <c r="HX1" s="328"/>
      <c r="HY1" s="328"/>
      <c r="HZ1" s="328"/>
      <c r="IA1" s="328"/>
      <c r="IB1" s="328"/>
      <c r="IC1" s="328"/>
      <c r="ID1" s="328"/>
      <c r="IE1" s="328"/>
      <c r="IF1" s="328"/>
      <c r="IG1" s="328"/>
      <c r="IH1" s="328"/>
      <c r="II1" s="328"/>
      <c r="IJ1" s="328"/>
      <c r="IK1" s="328"/>
      <c r="IL1" s="328"/>
      <c r="IM1" s="328"/>
      <c r="IN1" s="328"/>
      <c r="IO1" s="328"/>
      <c r="IP1" s="328"/>
      <c r="IQ1" s="328"/>
      <c r="IR1" s="328"/>
      <c r="IS1" s="328"/>
      <c r="IT1" s="328"/>
      <c r="IU1" s="328"/>
      <c r="IV1" s="328"/>
      <c r="IW1" s="328"/>
      <c r="IX1" s="328"/>
      <c r="IY1" s="328"/>
      <c r="IZ1" s="328"/>
      <c r="JA1" s="328"/>
      <c r="JB1" s="328"/>
      <c r="JC1" s="328"/>
      <c r="JD1" s="328"/>
      <c r="JE1" s="328"/>
      <c r="JF1" s="328"/>
      <c r="JG1" s="328"/>
      <c r="JH1" s="328"/>
      <c r="JI1" s="328"/>
      <c r="JJ1" s="328"/>
      <c r="JK1" s="328"/>
      <c r="JL1" s="328"/>
      <c r="JM1" s="328"/>
      <c r="JN1" s="328"/>
      <c r="JO1" s="328"/>
      <c r="JP1" s="328"/>
      <c r="JQ1" s="328"/>
      <c r="JR1" s="328"/>
      <c r="JS1" s="328"/>
      <c r="JT1" s="328"/>
      <c r="JU1" s="328"/>
      <c r="JV1" s="328"/>
      <c r="JW1" s="328"/>
      <c r="JX1" s="328"/>
      <c r="JY1" s="328"/>
      <c r="JZ1" s="328"/>
      <c r="KA1" s="328"/>
      <c r="KB1" s="328"/>
      <c r="KC1" s="328"/>
      <c r="KD1" s="328"/>
      <c r="KE1" s="328"/>
      <c r="KF1" s="328"/>
      <c r="KG1" s="328"/>
      <c r="KH1" s="328"/>
      <c r="KI1" s="328"/>
      <c r="KJ1" s="328"/>
      <c r="KK1" s="328"/>
      <c r="KL1" s="328"/>
      <c r="KM1" s="328"/>
      <c r="KN1" s="328"/>
      <c r="KO1" s="328"/>
      <c r="KP1" s="328"/>
      <c r="KQ1" s="328"/>
      <c r="KR1" s="328"/>
      <c r="KS1" s="328"/>
      <c r="KT1" s="328"/>
      <c r="KU1" s="328"/>
      <c r="KV1" s="328"/>
      <c r="KW1" s="328"/>
      <c r="KX1" s="328"/>
      <c r="KY1" s="328"/>
      <c r="KZ1" s="328"/>
      <c r="LA1" s="328"/>
      <c r="LB1" s="328"/>
      <c r="LC1" s="328"/>
      <c r="LD1" s="328"/>
      <c r="LE1" s="328"/>
      <c r="LF1" s="328"/>
      <c r="LG1" s="328"/>
      <c r="LH1" s="328"/>
      <c r="LI1" s="328"/>
      <c r="LJ1" s="328"/>
      <c r="LK1" s="328"/>
      <c r="LL1" s="328"/>
      <c r="LM1" s="328"/>
      <c r="LN1" s="328"/>
      <c r="LO1" s="328"/>
      <c r="LP1" s="328"/>
      <c r="LQ1" s="328"/>
      <c r="LR1" s="328"/>
      <c r="LS1" s="328"/>
      <c r="LT1" s="328"/>
      <c r="LU1" s="328"/>
      <c r="LV1" s="328"/>
      <c r="LW1" s="328"/>
      <c r="LX1" s="328"/>
      <c r="LY1" s="328"/>
      <c r="LZ1" s="328"/>
      <c r="MA1" s="328"/>
      <c r="MB1" s="328"/>
      <c r="MC1" s="328"/>
      <c r="MD1" s="328"/>
      <c r="ME1" s="328"/>
      <c r="MF1" s="328"/>
      <c r="MG1" s="328"/>
      <c r="MH1" s="328"/>
      <c r="MI1" s="328"/>
      <c r="MJ1" s="328"/>
      <c r="MK1" s="328"/>
      <c r="ML1" s="328"/>
      <c r="MM1" s="328"/>
      <c r="MN1" s="328"/>
      <c r="MO1" s="328"/>
      <c r="MP1" s="328"/>
      <c r="MQ1" s="328"/>
      <c r="MR1" s="328"/>
      <c r="MS1" s="328"/>
      <c r="MT1" s="328"/>
      <c r="MU1" s="328"/>
      <c r="MV1" s="328"/>
      <c r="MW1" s="328"/>
      <c r="MX1" s="328"/>
      <c r="MY1" s="328"/>
      <c r="MZ1" s="328"/>
      <c r="NA1" s="328"/>
      <c r="NB1" s="328"/>
      <c r="NC1" s="328"/>
      <c r="ND1" s="328"/>
      <c r="NE1" s="328"/>
      <c r="NF1" s="328"/>
      <c r="NG1" s="328"/>
      <c r="NH1" s="328"/>
      <c r="NI1" s="328"/>
      <c r="NJ1" s="328"/>
      <c r="NK1" s="328"/>
      <c r="NL1" s="328"/>
      <c r="NM1" s="328"/>
      <c r="NN1" s="328"/>
      <c r="NO1" s="328"/>
      <c r="NP1" s="328"/>
      <c r="NQ1" s="328"/>
      <c r="NR1" s="328"/>
      <c r="NS1" s="328"/>
      <c r="NT1" s="328"/>
      <c r="NU1" s="328"/>
      <c r="NV1" s="328"/>
      <c r="NW1" s="328"/>
      <c r="NX1" s="328"/>
      <c r="NY1" s="328"/>
      <c r="NZ1" s="328"/>
      <c r="OA1" s="328"/>
      <c r="OB1" s="328"/>
      <c r="OC1" s="328"/>
      <c r="OD1" s="328"/>
      <c r="OE1" s="328"/>
      <c r="OF1" s="328"/>
      <c r="OG1" s="328"/>
      <c r="OH1" s="328"/>
      <c r="OI1" s="328"/>
      <c r="OJ1" s="328"/>
      <c r="OK1" s="328"/>
      <c r="OL1" s="328"/>
      <c r="OM1" s="328"/>
      <c r="ON1" s="328"/>
      <c r="OO1" s="328"/>
      <c r="OP1" s="328"/>
      <c r="OQ1" s="328"/>
      <c r="OR1" s="328"/>
      <c r="OS1" s="328"/>
      <c r="OT1" s="328"/>
      <c r="OU1" s="328"/>
      <c r="OV1" s="328"/>
      <c r="OW1" s="328"/>
      <c r="OX1" s="328"/>
      <c r="OY1" s="328"/>
      <c r="OZ1" s="328"/>
      <c r="PA1" s="328"/>
      <c r="PB1" s="328"/>
      <c r="PC1" s="328"/>
      <c r="PD1" s="328"/>
      <c r="PE1" s="328"/>
      <c r="PF1" s="328"/>
      <c r="PG1" s="328"/>
      <c r="PH1" s="328"/>
      <c r="PI1" s="328"/>
      <c r="PJ1" s="328"/>
      <c r="PK1" s="328"/>
      <c r="PL1" s="328"/>
      <c r="PM1" s="328"/>
      <c r="PN1" s="328"/>
      <c r="PO1" s="328"/>
      <c r="PP1" s="328"/>
      <c r="PQ1" s="328"/>
      <c r="PR1" s="328"/>
      <c r="PS1" s="328"/>
      <c r="PT1" s="328"/>
      <c r="PU1" s="328"/>
      <c r="PV1" s="328"/>
      <c r="PW1" s="328"/>
      <c r="PX1" s="328"/>
      <c r="PY1" s="328"/>
      <c r="PZ1" s="328"/>
      <c r="QA1" s="328"/>
      <c r="QB1" s="328"/>
      <c r="QC1" s="328"/>
      <c r="QD1" s="328"/>
      <c r="QE1" s="328"/>
      <c r="QF1" s="328"/>
      <c r="QG1" s="328"/>
      <c r="QH1" s="328"/>
      <c r="QI1" s="328"/>
      <c r="QJ1" s="328"/>
      <c r="QK1" s="328"/>
      <c r="QL1" s="328"/>
      <c r="QM1" s="328"/>
      <c r="QN1" s="328"/>
      <c r="QO1" s="328"/>
      <c r="QP1" s="328"/>
      <c r="QQ1" s="328"/>
      <c r="QR1" s="328"/>
      <c r="QS1" s="328"/>
      <c r="QT1" s="328"/>
      <c r="QU1" s="328"/>
      <c r="QV1" s="328"/>
      <c r="QW1" s="328"/>
      <c r="QX1" s="328"/>
      <c r="QY1" s="328"/>
      <c r="QZ1" s="328"/>
      <c r="RA1" s="328"/>
      <c r="RB1" s="328"/>
      <c r="RC1" s="328"/>
      <c r="RD1" s="328"/>
      <c r="RE1" s="328"/>
      <c r="RF1" s="328"/>
      <c r="RG1" s="328"/>
      <c r="RH1" s="328"/>
      <c r="RI1" s="328"/>
      <c r="RJ1" s="328"/>
      <c r="RK1" s="328"/>
      <c r="RL1" s="328"/>
      <c r="RM1" s="328"/>
      <c r="RN1" s="328"/>
      <c r="RO1" s="328"/>
      <c r="RP1" s="328"/>
      <c r="RQ1" s="328"/>
      <c r="RR1" s="328"/>
      <c r="RS1" s="328"/>
      <c r="RT1" s="328"/>
      <c r="RU1" s="328"/>
      <c r="RV1" s="328"/>
      <c r="RW1" s="328"/>
      <c r="RX1" s="328"/>
      <c r="RY1" s="328"/>
      <c r="RZ1" s="328"/>
      <c r="SA1" s="328"/>
      <c r="SB1" s="328"/>
      <c r="SC1" s="328"/>
      <c r="SD1" s="328"/>
      <c r="SE1" s="328"/>
      <c r="SF1" s="328"/>
      <c r="SG1" s="328"/>
      <c r="SH1" s="328"/>
      <c r="SI1" s="328"/>
      <c r="SJ1" s="328"/>
      <c r="SK1" s="328"/>
      <c r="SL1" s="328"/>
      <c r="SM1" s="328"/>
      <c r="SN1" s="328"/>
      <c r="SO1" s="328"/>
      <c r="SP1" s="328"/>
      <c r="SQ1" s="328"/>
      <c r="SR1" s="328"/>
      <c r="SS1" s="328"/>
      <c r="ST1" s="328"/>
      <c r="SU1" s="328"/>
      <c r="SV1" s="328"/>
      <c r="SW1" s="328"/>
      <c r="SX1" s="328"/>
      <c r="SY1" s="328"/>
      <c r="SZ1" s="328"/>
      <c r="TA1" s="328"/>
      <c r="TB1" s="328"/>
      <c r="TC1" s="328"/>
      <c r="TD1" s="328"/>
      <c r="TE1" s="328"/>
      <c r="TF1" s="328"/>
      <c r="TG1" s="328"/>
      <c r="TH1" s="328"/>
      <c r="TI1" s="328"/>
      <c r="TJ1" s="328"/>
      <c r="TK1" s="328"/>
      <c r="TL1" s="328"/>
      <c r="TM1" s="328"/>
      <c r="TN1" s="328"/>
      <c r="TO1" s="328"/>
      <c r="TP1" s="328"/>
      <c r="TQ1" s="328"/>
      <c r="TR1" s="328"/>
      <c r="TS1" s="328"/>
      <c r="TT1" s="328"/>
      <c r="TU1" s="328"/>
      <c r="TV1" s="328"/>
      <c r="TW1" s="328"/>
      <c r="TX1" s="328"/>
      <c r="TY1" s="328"/>
      <c r="TZ1" s="328"/>
      <c r="UA1" s="328"/>
      <c r="UB1" s="328"/>
      <c r="UC1" s="328"/>
      <c r="UD1" s="328"/>
      <c r="UE1" s="328"/>
      <c r="UF1" s="328"/>
      <c r="UG1" s="328"/>
      <c r="UH1" s="328"/>
      <c r="UI1" s="328"/>
      <c r="UJ1" s="328"/>
      <c r="UK1" s="328"/>
      <c r="UL1" s="328"/>
      <c r="UM1" s="328"/>
      <c r="UN1" s="328"/>
      <c r="UO1" s="328"/>
      <c r="UP1" s="328"/>
      <c r="UQ1" s="328"/>
      <c r="UR1" s="328"/>
      <c r="US1" s="328"/>
      <c r="UT1" s="328"/>
      <c r="UU1" s="328"/>
      <c r="UV1" s="328"/>
      <c r="UW1" s="328"/>
      <c r="UX1" s="328"/>
      <c r="UY1" s="328"/>
      <c r="UZ1" s="328"/>
      <c r="VA1" s="328"/>
      <c r="VB1" s="328"/>
      <c r="VC1" s="328"/>
      <c r="VD1" s="328"/>
      <c r="VE1" s="328"/>
      <c r="VF1" s="328"/>
      <c r="VG1" s="328"/>
      <c r="VH1" s="328"/>
      <c r="VI1" s="328"/>
      <c r="VJ1" s="328"/>
      <c r="VK1" s="328"/>
      <c r="VL1" s="328"/>
      <c r="VM1" s="328"/>
      <c r="VN1" s="328"/>
      <c r="VO1" s="328"/>
      <c r="VP1" s="328"/>
      <c r="VQ1" s="328"/>
      <c r="VR1" s="328"/>
      <c r="VS1" s="328"/>
      <c r="VT1" s="328"/>
      <c r="VU1" s="328"/>
      <c r="VV1" s="328"/>
      <c r="VW1" s="328"/>
      <c r="VX1" s="328"/>
      <c r="VY1" s="328"/>
      <c r="VZ1" s="328"/>
      <c r="WA1" s="328"/>
      <c r="WB1" s="328"/>
      <c r="WC1" s="328"/>
      <c r="WD1" s="328"/>
      <c r="WE1" s="328"/>
      <c r="WF1" s="328"/>
      <c r="WG1" s="328"/>
      <c r="WH1" s="328"/>
      <c r="WI1" s="328"/>
      <c r="WJ1" s="328"/>
      <c r="WK1" s="328"/>
      <c r="WL1" s="328"/>
      <c r="WM1" s="328"/>
      <c r="WN1" s="328"/>
      <c r="WO1" s="328"/>
      <c r="WP1" s="328"/>
      <c r="WQ1" s="328"/>
      <c r="WR1" s="328"/>
      <c r="WS1" s="328"/>
      <c r="WT1" s="328"/>
      <c r="WU1" s="328"/>
      <c r="WV1" s="328"/>
      <c r="WW1" s="328"/>
      <c r="WX1" s="328"/>
      <c r="WY1" s="328"/>
      <c r="WZ1" s="328"/>
      <c r="XA1" s="328"/>
      <c r="XB1" s="328"/>
      <c r="XC1" s="328"/>
      <c r="XD1" s="328"/>
      <c r="XE1" s="328"/>
      <c r="XF1" s="328"/>
      <c r="XG1" s="328"/>
      <c r="XH1" s="328"/>
      <c r="XI1" s="328"/>
      <c r="XJ1" s="328"/>
      <c r="XK1" s="328"/>
      <c r="XL1" s="328"/>
      <c r="XM1" s="328"/>
      <c r="XN1" s="328"/>
      <c r="XO1" s="328"/>
      <c r="XP1" s="328"/>
      <c r="XQ1" s="328"/>
      <c r="XR1" s="328"/>
      <c r="XS1" s="328"/>
      <c r="XT1" s="328"/>
      <c r="XU1" s="328"/>
      <c r="XV1" s="328"/>
      <c r="XW1" s="328"/>
      <c r="XX1" s="328"/>
      <c r="XY1" s="328"/>
      <c r="XZ1" s="328"/>
      <c r="YA1" s="328"/>
      <c r="YB1" s="328"/>
      <c r="YC1" s="328"/>
      <c r="YD1" s="328"/>
      <c r="YE1" s="328"/>
      <c r="YF1" s="328"/>
      <c r="YG1" s="328"/>
      <c r="YH1" s="328"/>
      <c r="YI1" s="328"/>
      <c r="YJ1" s="328"/>
      <c r="YK1" s="328"/>
      <c r="YL1" s="328"/>
      <c r="YM1" s="328"/>
      <c r="YN1" s="328"/>
      <c r="YO1" s="328"/>
      <c r="YP1" s="328"/>
      <c r="YQ1" s="328"/>
      <c r="YR1" s="328"/>
      <c r="YS1" s="328"/>
      <c r="YT1" s="328"/>
      <c r="YU1" s="328"/>
      <c r="YV1" s="328"/>
      <c r="YW1" s="328"/>
      <c r="YX1" s="328"/>
      <c r="YY1" s="328"/>
      <c r="YZ1" s="328"/>
      <c r="ZA1" s="328"/>
      <c r="ZB1" s="328"/>
      <c r="ZC1" s="328"/>
      <c r="ZD1" s="328"/>
      <c r="ZE1" s="328"/>
      <c r="ZF1" s="328"/>
      <c r="ZG1" s="328"/>
      <c r="ZH1" s="328"/>
      <c r="ZI1" s="328"/>
      <c r="ZJ1" s="328"/>
      <c r="ZK1" s="328"/>
      <c r="ZL1" s="328"/>
      <c r="ZM1" s="328"/>
      <c r="ZN1" s="328"/>
      <c r="ZO1" s="328"/>
      <c r="ZP1" s="328"/>
      <c r="ZQ1" s="328"/>
      <c r="ZR1" s="328"/>
      <c r="ZS1" s="328"/>
      <c r="ZT1" s="328"/>
      <c r="ZU1" s="328"/>
      <c r="ZV1" s="328"/>
      <c r="ZW1" s="328"/>
      <c r="ZX1" s="328"/>
      <c r="ZY1" s="328"/>
      <c r="ZZ1" s="328"/>
      <c r="AAA1" s="328"/>
      <c r="AAB1" s="328"/>
      <c r="AAC1" s="328"/>
      <c r="AAD1" s="328"/>
      <c r="AAE1" s="328"/>
      <c r="AAF1" s="328"/>
      <c r="AAG1" s="328"/>
      <c r="AAH1" s="328"/>
      <c r="AAI1" s="328"/>
      <c r="AAJ1" s="328"/>
      <c r="AAK1" s="328"/>
      <c r="AAL1" s="328"/>
      <c r="AAM1" s="328"/>
      <c r="AAN1" s="328"/>
      <c r="AAO1" s="328"/>
      <c r="AAP1" s="328"/>
      <c r="AAQ1" s="328"/>
      <c r="AAR1" s="328"/>
      <c r="AAS1" s="328"/>
      <c r="AAT1" s="328"/>
      <c r="AAU1" s="328"/>
      <c r="AAV1" s="328"/>
      <c r="AAW1" s="328"/>
      <c r="AAX1" s="328"/>
      <c r="AAY1" s="328"/>
      <c r="AAZ1" s="328"/>
      <c r="ABA1" s="328"/>
      <c r="ABB1" s="328"/>
      <c r="ABC1" s="328"/>
      <c r="ABD1" s="328"/>
      <c r="ABE1" s="328"/>
      <c r="ABF1" s="328"/>
      <c r="ABG1" s="328"/>
      <c r="ABH1" s="328"/>
      <c r="ABI1" s="328"/>
      <c r="ABJ1" s="328"/>
      <c r="ABK1" s="328"/>
      <c r="ABL1" s="328"/>
      <c r="ABM1" s="328"/>
      <c r="ABN1" s="328"/>
      <c r="ABO1" s="328"/>
      <c r="ABP1" s="328"/>
      <c r="ABQ1" s="328"/>
      <c r="ABR1" s="328"/>
      <c r="ABS1" s="328"/>
      <c r="ABT1" s="328"/>
      <c r="ABU1" s="328"/>
      <c r="ABV1" s="328"/>
      <c r="ABW1" s="328"/>
      <c r="ABX1" s="328"/>
      <c r="ABY1" s="328"/>
      <c r="ABZ1" s="328"/>
      <c r="ACA1" s="328"/>
      <c r="ACB1" s="328"/>
      <c r="ACC1" s="328"/>
      <c r="ACD1" s="328"/>
      <c r="ACE1" s="328"/>
      <c r="ACF1" s="328"/>
      <c r="ACG1" s="328"/>
      <c r="ACH1" s="328"/>
      <c r="ACI1" s="328"/>
      <c r="ACJ1" s="328"/>
      <c r="ACK1" s="328"/>
      <c r="ACL1" s="328"/>
      <c r="ACM1" s="328"/>
      <c r="ACN1" s="328"/>
      <c r="ACO1" s="328"/>
      <c r="ACP1" s="328"/>
      <c r="ACQ1" s="328"/>
      <c r="ACR1" s="328"/>
      <c r="ACS1" s="328"/>
      <c r="ACT1" s="328"/>
      <c r="ACU1" s="328"/>
      <c r="ACV1" s="328"/>
      <c r="ACW1" s="328"/>
      <c r="ACX1" s="328"/>
      <c r="ACY1" s="328"/>
      <c r="ACZ1" s="328"/>
      <c r="ADA1" s="328"/>
      <c r="ADB1" s="328"/>
      <c r="ADC1" s="328"/>
      <c r="ADD1" s="328"/>
      <c r="ADE1" s="328"/>
      <c r="ADF1" s="328"/>
      <c r="ADG1" s="328"/>
      <c r="ADH1" s="328"/>
      <c r="ADI1" s="328"/>
      <c r="ADJ1" s="328"/>
      <c r="ADK1" s="328"/>
      <c r="ADL1" s="328"/>
      <c r="ADM1" s="328"/>
      <c r="ADN1" s="328"/>
      <c r="ADO1" s="328"/>
      <c r="ADP1" s="328"/>
      <c r="ADQ1" s="328"/>
      <c r="ADR1" s="328"/>
      <c r="ADS1" s="328"/>
      <c r="ADT1" s="328"/>
      <c r="ADU1" s="328"/>
      <c r="ADV1" s="328"/>
      <c r="ADW1" s="328"/>
      <c r="ADX1" s="328"/>
      <c r="ADY1" s="328"/>
      <c r="ADZ1" s="328"/>
      <c r="AEA1" s="328"/>
      <c r="AEB1" s="328"/>
      <c r="AEC1" s="328"/>
      <c r="AED1" s="328"/>
      <c r="AEE1" s="328"/>
      <c r="AEF1" s="328"/>
      <c r="AEG1" s="328"/>
      <c r="AEH1" s="328"/>
      <c r="AEI1" s="328"/>
      <c r="AEJ1" s="328"/>
      <c r="AEK1" s="328"/>
      <c r="AEL1" s="328"/>
      <c r="AEM1" s="328"/>
      <c r="AEN1" s="328"/>
      <c r="AEO1" s="328"/>
      <c r="AEP1" s="328"/>
      <c r="AEQ1" s="328"/>
      <c r="AER1" s="328"/>
      <c r="AES1" s="328"/>
      <c r="AET1" s="328"/>
      <c r="AEU1" s="328"/>
      <c r="AEV1" s="328"/>
      <c r="AEW1" s="328"/>
      <c r="AEX1" s="328"/>
      <c r="AEY1" s="328"/>
      <c r="AEZ1" s="328"/>
      <c r="AFA1" s="328"/>
      <c r="AFB1" s="328"/>
      <c r="AFC1" s="328"/>
      <c r="AFD1" s="328"/>
      <c r="AFE1" s="328"/>
      <c r="AFF1" s="328"/>
      <c r="AFG1" s="328"/>
      <c r="AFH1" s="328"/>
      <c r="AFI1" s="328"/>
      <c r="AFJ1" s="328"/>
      <c r="AFK1" s="328"/>
      <c r="AFL1" s="328"/>
      <c r="AFM1" s="328"/>
      <c r="AFN1" s="328"/>
      <c r="AFO1" s="328"/>
      <c r="AFP1" s="328"/>
      <c r="AFQ1" s="328"/>
      <c r="AFR1" s="328"/>
      <c r="AFS1" s="328"/>
      <c r="AFT1" s="328"/>
      <c r="AFU1" s="328"/>
      <c r="AFV1" s="328"/>
      <c r="AFW1" s="328"/>
      <c r="AFX1" s="328"/>
      <c r="AFY1" s="328"/>
      <c r="AFZ1" s="328"/>
      <c r="AGA1" s="328"/>
      <c r="AGB1" s="328"/>
      <c r="AGC1" s="328"/>
      <c r="AGD1" s="328"/>
      <c r="AGE1" s="328"/>
      <c r="AGF1" s="328"/>
      <c r="AGG1" s="328"/>
      <c r="AGH1" s="328"/>
      <c r="AGI1" s="328"/>
      <c r="AGJ1" s="328"/>
      <c r="AGK1" s="328"/>
      <c r="AGL1" s="328"/>
      <c r="AGM1" s="328"/>
      <c r="AGN1" s="328"/>
      <c r="AGO1" s="328"/>
      <c r="AGP1" s="328"/>
      <c r="AGQ1" s="328"/>
      <c r="AGR1" s="328"/>
      <c r="AGS1" s="328"/>
      <c r="AGT1" s="328"/>
      <c r="AGU1" s="328"/>
      <c r="AGV1" s="328"/>
      <c r="AGW1" s="328"/>
      <c r="AGX1" s="328"/>
      <c r="AGY1" s="328"/>
      <c r="AGZ1" s="328"/>
      <c r="AHA1" s="328"/>
      <c r="AHB1" s="328"/>
      <c r="AHC1" s="328"/>
      <c r="AHD1" s="328"/>
      <c r="AHE1" s="328"/>
      <c r="AHF1" s="328"/>
      <c r="AHG1" s="328"/>
      <c r="AHH1" s="328"/>
      <c r="AHI1" s="328"/>
      <c r="AHJ1" s="328"/>
      <c r="AHK1" s="328"/>
      <c r="AHL1" s="328"/>
      <c r="AHM1" s="328"/>
      <c r="AHN1" s="328"/>
      <c r="AHO1" s="328"/>
      <c r="AHP1" s="328"/>
      <c r="AHQ1" s="328"/>
      <c r="AHR1" s="328"/>
      <c r="AHS1" s="328"/>
      <c r="AHT1" s="328"/>
      <c r="AHU1" s="328"/>
      <c r="AHV1" s="328"/>
      <c r="AHW1" s="328"/>
      <c r="AHX1" s="328"/>
      <c r="AHY1" s="328"/>
      <c r="AHZ1" s="328"/>
      <c r="AIA1" s="328"/>
      <c r="AIB1" s="328"/>
      <c r="AIC1" s="328"/>
      <c r="AID1" s="328"/>
      <c r="AIE1" s="328"/>
      <c r="AIF1" s="328"/>
      <c r="AIG1" s="328"/>
      <c r="AIH1" s="328"/>
      <c r="AII1" s="328"/>
      <c r="AIJ1" s="328"/>
      <c r="AIK1" s="328"/>
      <c r="AIL1" s="328"/>
      <c r="AIM1" s="328"/>
      <c r="AIN1" s="328"/>
      <c r="AIO1" s="328"/>
      <c r="AIP1" s="328"/>
      <c r="AIQ1" s="328"/>
      <c r="AIR1" s="328"/>
      <c r="AIS1" s="328"/>
      <c r="AIT1" s="328"/>
      <c r="AIU1" s="328"/>
      <c r="AIV1" s="328"/>
      <c r="AIW1" s="328"/>
      <c r="AIX1" s="328"/>
      <c r="AIY1" s="328"/>
      <c r="AIZ1" s="328"/>
      <c r="AJA1" s="328"/>
      <c r="AJB1" s="328"/>
      <c r="AJC1" s="328"/>
      <c r="AJD1" s="328"/>
      <c r="AJE1" s="328"/>
      <c r="AJF1" s="328"/>
      <c r="AJG1" s="328"/>
      <c r="AJH1" s="328"/>
      <c r="AJI1" s="328"/>
      <c r="AJJ1" s="328"/>
      <c r="AJK1" s="328"/>
      <c r="AJL1" s="328"/>
      <c r="AJM1" s="328"/>
      <c r="AJN1" s="328"/>
      <c r="AJO1" s="328"/>
      <c r="AJP1" s="328"/>
      <c r="AJQ1" s="328"/>
      <c r="AJR1" s="328"/>
      <c r="AJS1" s="328"/>
      <c r="AJT1" s="328"/>
      <c r="AJU1" s="328"/>
      <c r="AJV1" s="328"/>
      <c r="AJW1" s="328"/>
      <c r="AJX1" s="328"/>
      <c r="AJY1" s="328"/>
      <c r="AJZ1" s="328"/>
      <c r="AKA1" s="328"/>
      <c r="AKB1" s="328"/>
      <c r="AKC1" s="328"/>
      <c r="AKD1" s="328"/>
      <c r="AKE1" s="328"/>
      <c r="AKF1" s="328"/>
      <c r="AKG1" s="328"/>
      <c r="AKH1" s="328"/>
      <c r="AKI1" s="328"/>
      <c r="AKJ1" s="328"/>
      <c r="AKK1" s="328"/>
      <c r="AKL1" s="328"/>
      <c r="AKM1" s="328"/>
      <c r="AKN1" s="328"/>
      <c r="AKO1" s="328"/>
      <c r="AKP1" s="328"/>
      <c r="AKQ1" s="328"/>
      <c r="AKR1" s="328"/>
      <c r="AKS1" s="328"/>
      <c r="AKT1" s="328"/>
      <c r="AKU1" s="328"/>
      <c r="AKV1" s="328"/>
      <c r="AKW1" s="328"/>
      <c r="AKX1" s="328"/>
      <c r="AKY1" s="328"/>
      <c r="AKZ1" s="328"/>
      <c r="ALA1" s="328"/>
      <c r="ALB1" s="328"/>
      <c r="ALC1" s="328"/>
      <c r="ALD1" s="328"/>
      <c r="ALE1" s="328"/>
      <c r="ALF1" s="328"/>
      <c r="ALG1" s="328"/>
      <c r="ALH1" s="328"/>
      <c r="ALI1" s="328"/>
      <c r="ALJ1" s="328"/>
      <c r="ALK1" s="328"/>
      <c r="ALL1" s="328"/>
      <c r="ALM1" s="328"/>
      <c r="ALN1" s="328"/>
      <c r="ALO1" s="328"/>
      <c r="ALP1" s="328"/>
      <c r="ALQ1" s="328"/>
      <c r="ALR1" s="328"/>
      <c r="ALS1" s="328"/>
      <c r="ALT1" s="328"/>
      <c r="ALU1" s="328"/>
      <c r="ALV1" s="328"/>
      <c r="ALW1" s="328"/>
      <c r="ALX1" s="328"/>
      <c r="ALY1" s="328"/>
      <c r="ALZ1" s="328"/>
      <c r="AMA1" s="328"/>
      <c r="AMB1" s="328"/>
      <c r="AMC1" s="328"/>
      <c r="AMD1" s="328"/>
      <c r="AME1" s="328"/>
      <c r="AMF1" s="328"/>
      <c r="AMG1" s="328"/>
      <c r="AMH1" s="328"/>
      <c r="AMI1" s="328"/>
      <c r="AMJ1" s="328"/>
      <c r="AMK1" s="328"/>
      <c r="AML1" s="328"/>
      <c r="AMM1" s="328"/>
      <c r="AMN1" s="328"/>
      <c r="AMO1" s="328"/>
      <c r="AMP1" s="328"/>
      <c r="AMQ1" s="328"/>
      <c r="AMR1" s="328"/>
      <c r="AMS1" s="328"/>
      <c r="AMT1" s="328"/>
      <c r="AMU1" s="328"/>
      <c r="AMV1" s="328"/>
      <c r="AMW1" s="328"/>
      <c r="AMX1" s="328"/>
      <c r="AMY1" s="328"/>
      <c r="AMZ1" s="328"/>
      <c r="ANA1" s="328"/>
      <c r="ANB1" s="328"/>
      <c r="ANC1" s="328"/>
      <c r="AND1" s="328"/>
      <c r="ANE1" s="328"/>
      <c r="ANF1" s="328"/>
      <c r="ANG1" s="328"/>
      <c r="ANH1" s="328"/>
      <c r="ANI1" s="328"/>
      <c r="ANJ1" s="328"/>
      <c r="ANK1" s="328"/>
      <c r="ANL1" s="328"/>
      <c r="ANM1" s="328"/>
      <c r="ANN1" s="328"/>
      <c r="ANO1" s="328"/>
      <c r="ANP1" s="328"/>
      <c r="ANQ1" s="328"/>
      <c r="ANR1" s="328"/>
      <c r="ANS1" s="328"/>
      <c r="ANT1" s="328"/>
      <c r="ANU1" s="328"/>
      <c r="ANV1" s="328"/>
      <c r="ANW1" s="328"/>
      <c r="ANX1" s="328"/>
      <c r="ANY1" s="328"/>
      <c r="ANZ1" s="328"/>
      <c r="AOA1" s="328"/>
      <c r="AOB1" s="328"/>
      <c r="AOC1" s="328"/>
      <c r="AOD1" s="328"/>
      <c r="AOE1" s="328"/>
      <c r="AOF1" s="328"/>
      <c r="AOG1" s="328"/>
      <c r="AOH1" s="328"/>
      <c r="AOI1" s="328"/>
      <c r="AOJ1" s="328"/>
      <c r="AOK1" s="328"/>
      <c r="AOL1" s="328"/>
      <c r="AOM1" s="328"/>
      <c r="AON1" s="328"/>
      <c r="AOO1" s="328"/>
      <c r="AOP1" s="328"/>
      <c r="AOQ1" s="328"/>
      <c r="AOR1" s="328"/>
      <c r="AOS1" s="328"/>
      <c r="AOT1" s="328"/>
      <c r="AOU1" s="328"/>
      <c r="AOV1" s="328"/>
      <c r="AOW1" s="328"/>
      <c r="AOX1" s="328"/>
      <c r="AOY1" s="328"/>
      <c r="AOZ1" s="328"/>
      <c r="APA1" s="328"/>
      <c r="APB1" s="328"/>
      <c r="APC1" s="328"/>
      <c r="APD1" s="328"/>
      <c r="APE1" s="328"/>
      <c r="APF1" s="328"/>
      <c r="APG1" s="328"/>
      <c r="APH1" s="328"/>
      <c r="API1" s="328"/>
      <c r="APJ1" s="328"/>
      <c r="APK1" s="328"/>
      <c r="APL1" s="328"/>
      <c r="APM1" s="328"/>
      <c r="APN1" s="328"/>
      <c r="APO1" s="328"/>
      <c r="APP1" s="328"/>
      <c r="APQ1" s="328"/>
      <c r="APR1" s="328"/>
      <c r="APS1" s="328"/>
      <c r="APT1" s="328"/>
      <c r="APU1" s="328"/>
      <c r="APV1" s="328"/>
      <c r="APW1" s="328"/>
      <c r="APX1" s="328"/>
      <c r="APY1" s="328"/>
      <c r="APZ1" s="328"/>
      <c r="AQA1" s="328"/>
      <c r="AQB1" s="328"/>
      <c r="AQC1" s="328"/>
      <c r="AQD1" s="328"/>
      <c r="AQE1" s="328"/>
      <c r="AQF1" s="328"/>
      <c r="AQG1" s="328"/>
      <c r="AQH1" s="328"/>
      <c r="AQI1" s="328"/>
      <c r="AQJ1" s="328"/>
      <c r="AQK1" s="328"/>
      <c r="AQL1" s="328"/>
      <c r="AQM1" s="328"/>
      <c r="AQN1" s="328"/>
      <c r="AQO1" s="328"/>
      <c r="AQP1" s="328"/>
      <c r="AQQ1" s="328"/>
      <c r="AQR1" s="328"/>
      <c r="AQS1" s="328"/>
      <c r="AQT1" s="328"/>
      <c r="AQU1" s="328"/>
      <c r="AQV1" s="328"/>
      <c r="AQW1" s="328"/>
      <c r="AQX1" s="328"/>
      <c r="AQY1" s="328"/>
      <c r="AQZ1" s="328"/>
      <c r="ARA1" s="328"/>
      <c r="ARB1" s="328"/>
      <c r="ARC1" s="328"/>
      <c r="ARD1" s="328"/>
      <c r="ARE1" s="328"/>
      <c r="ARF1" s="328"/>
      <c r="ARG1" s="328"/>
      <c r="ARH1" s="328"/>
      <c r="ARI1" s="328"/>
      <c r="ARJ1" s="328"/>
      <c r="ARK1" s="328"/>
      <c r="ARL1" s="328"/>
      <c r="ARM1" s="328"/>
      <c r="ARN1" s="328"/>
      <c r="ARO1" s="328"/>
      <c r="ARP1" s="328"/>
      <c r="ARQ1" s="328"/>
      <c r="ARR1" s="328"/>
      <c r="ARS1" s="328"/>
      <c r="ART1" s="328"/>
      <c r="ARU1" s="328"/>
      <c r="ARV1" s="328"/>
      <c r="ARW1" s="328"/>
      <c r="ARX1" s="328"/>
      <c r="ARY1" s="328"/>
      <c r="ARZ1" s="328"/>
      <c r="ASA1" s="328"/>
      <c r="ASB1" s="328"/>
      <c r="ASC1" s="328"/>
      <c r="ASD1" s="328"/>
      <c r="ASE1" s="328"/>
      <c r="ASF1" s="328"/>
      <c r="ASG1" s="328"/>
      <c r="ASH1" s="328"/>
      <c r="ASI1" s="328"/>
      <c r="ASJ1" s="328"/>
      <c r="ASK1" s="328"/>
      <c r="ASL1" s="328"/>
      <c r="ASM1" s="328"/>
      <c r="ASN1" s="328"/>
      <c r="ASO1" s="328"/>
      <c r="ASP1" s="328"/>
      <c r="ASQ1" s="328"/>
      <c r="ASR1" s="328"/>
      <c r="ASS1" s="328"/>
      <c r="AST1" s="328"/>
      <c r="ASU1" s="328"/>
      <c r="ASV1" s="328"/>
      <c r="ASW1" s="328"/>
      <c r="ASX1" s="328"/>
      <c r="ASY1" s="328"/>
      <c r="ASZ1" s="328"/>
      <c r="ATA1" s="328"/>
      <c r="ATB1" s="328"/>
      <c r="ATC1" s="328"/>
      <c r="ATD1" s="328"/>
      <c r="ATE1" s="328"/>
      <c r="ATF1" s="328"/>
      <c r="ATG1" s="328"/>
      <c r="ATH1" s="328"/>
      <c r="ATI1" s="328"/>
      <c r="ATJ1" s="328"/>
      <c r="ATK1" s="328"/>
      <c r="ATL1" s="328"/>
      <c r="ATM1" s="328"/>
      <c r="ATN1" s="328"/>
      <c r="ATO1" s="328"/>
      <c r="ATP1" s="328"/>
      <c r="ATQ1" s="328"/>
      <c r="ATR1" s="328"/>
      <c r="ATS1" s="328"/>
      <c r="ATT1" s="328"/>
      <c r="ATU1" s="328"/>
      <c r="ATV1" s="328"/>
      <c r="ATW1" s="328"/>
      <c r="ATX1" s="328"/>
      <c r="ATY1" s="328"/>
      <c r="ATZ1" s="328"/>
      <c r="AUA1" s="328"/>
      <c r="AUB1" s="328"/>
      <c r="AUC1" s="328"/>
      <c r="AUD1" s="328"/>
      <c r="AUE1" s="328"/>
      <c r="AUF1" s="328"/>
      <c r="AUG1" s="328"/>
      <c r="AUH1" s="328"/>
      <c r="AUI1" s="328"/>
      <c r="AUJ1" s="328"/>
      <c r="AUK1" s="328"/>
      <c r="AUL1" s="328"/>
      <c r="AUM1" s="328"/>
      <c r="AUN1" s="328"/>
      <c r="AUO1" s="328"/>
      <c r="AUP1" s="328"/>
      <c r="AUQ1" s="328"/>
      <c r="AUR1" s="328"/>
      <c r="AUS1" s="328"/>
      <c r="AUT1" s="328"/>
      <c r="AUU1" s="328"/>
      <c r="AUV1" s="328"/>
      <c r="AUW1" s="328"/>
      <c r="AUX1" s="328"/>
      <c r="AUY1" s="328"/>
      <c r="AUZ1" s="328"/>
      <c r="AVA1" s="328"/>
      <c r="AVB1" s="328"/>
      <c r="AVC1" s="328"/>
      <c r="AVD1" s="328"/>
      <c r="AVE1" s="328"/>
      <c r="AVF1" s="328"/>
      <c r="AVG1" s="328"/>
      <c r="AVH1" s="328"/>
      <c r="AVI1" s="328"/>
      <c r="AVJ1" s="328"/>
      <c r="AVK1" s="328"/>
      <c r="AVL1" s="328"/>
      <c r="AVM1" s="328"/>
      <c r="AVN1" s="328"/>
      <c r="AVO1" s="328"/>
      <c r="AVP1" s="328"/>
      <c r="AVQ1" s="328"/>
      <c r="AVR1" s="328"/>
      <c r="AVS1" s="328"/>
      <c r="AVT1" s="328"/>
      <c r="AVU1" s="328"/>
      <c r="AVV1" s="328"/>
      <c r="AVW1" s="328"/>
      <c r="AVX1" s="328"/>
      <c r="AVY1" s="328"/>
      <c r="AVZ1" s="328"/>
      <c r="AWA1" s="328"/>
      <c r="AWB1" s="328"/>
      <c r="AWC1" s="328"/>
      <c r="AWD1" s="328"/>
      <c r="AWE1" s="328"/>
      <c r="AWF1" s="328"/>
      <c r="AWG1" s="328"/>
      <c r="AWH1" s="328"/>
      <c r="AWI1" s="328"/>
      <c r="AWJ1" s="328"/>
      <c r="AWK1" s="328"/>
      <c r="AWL1" s="328"/>
      <c r="AWM1" s="328"/>
      <c r="AWN1" s="328"/>
      <c r="AWO1" s="328"/>
      <c r="AWP1" s="328"/>
      <c r="AWQ1" s="328"/>
      <c r="AWR1" s="328"/>
      <c r="AWS1" s="328"/>
      <c r="AWT1" s="328"/>
      <c r="AWU1" s="328"/>
      <c r="AWV1" s="328"/>
      <c r="AWW1" s="328"/>
      <c r="AWX1" s="328"/>
      <c r="AWY1" s="328"/>
      <c r="AWZ1" s="328"/>
      <c r="AXA1" s="328"/>
      <c r="AXB1" s="328"/>
      <c r="AXC1" s="328"/>
      <c r="AXD1" s="328"/>
      <c r="AXE1" s="328"/>
      <c r="AXF1" s="328"/>
      <c r="AXG1" s="328"/>
      <c r="AXH1" s="328"/>
      <c r="AXI1" s="328"/>
      <c r="AXJ1" s="328"/>
      <c r="AXK1" s="328"/>
      <c r="AXL1" s="328"/>
      <c r="AXM1" s="328"/>
      <c r="AXN1" s="328"/>
      <c r="AXO1" s="328"/>
      <c r="AXP1" s="328"/>
      <c r="AXQ1" s="328"/>
      <c r="AXR1" s="328"/>
      <c r="AXS1" s="328"/>
      <c r="AXT1" s="328"/>
      <c r="AXU1" s="328"/>
      <c r="AXV1" s="328"/>
      <c r="AXW1" s="328"/>
      <c r="AXX1" s="328"/>
      <c r="AXY1" s="328"/>
      <c r="AXZ1" s="328"/>
      <c r="AYA1" s="328"/>
      <c r="AYB1" s="328"/>
      <c r="AYC1" s="328"/>
      <c r="AYD1" s="328"/>
      <c r="AYE1" s="328"/>
      <c r="AYF1" s="328"/>
      <c r="AYG1" s="328"/>
      <c r="AYH1" s="328"/>
      <c r="AYI1" s="328"/>
      <c r="AYJ1" s="328"/>
      <c r="AYK1" s="328"/>
      <c r="AYL1" s="328"/>
      <c r="AYM1" s="328"/>
      <c r="AYN1" s="328"/>
      <c r="AYO1" s="328"/>
      <c r="AYP1" s="328"/>
      <c r="AYQ1" s="328"/>
      <c r="AYR1" s="328"/>
      <c r="AYS1" s="328"/>
      <c r="AYT1" s="328"/>
      <c r="AYU1" s="328"/>
      <c r="AYV1" s="328"/>
      <c r="AYW1" s="328"/>
      <c r="AYX1" s="328"/>
      <c r="AYY1" s="328"/>
      <c r="AYZ1" s="328"/>
      <c r="AZA1" s="328"/>
      <c r="AZB1" s="328"/>
      <c r="AZC1" s="328"/>
      <c r="AZD1" s="328"/>
      <c r="AZE1" s="328"/>
      <c r="AZF1" s="328"/>
      <c r="AZG1" s="328"/>
      <c r="AZH1" s="328"/>
      <c r="AZI1" s="328"/>
      <c r="AZJ1" s="328"/>
      <c r="AZK1" s="328"/>
      <c r="AZL1" s="328"/>
      <c r="AZM1" s="328"/>
      <c r="AZN1" s="328"/>
      <c r="AZO1" s="328"/>
      <c r="AZP1" s="328"/>
      <c r="AZQ1" s="328"/>
      <c r="AZR1" s="328"/>
      <c r="AZS1" s="328"/>
      <c r="AZT1" s="328"/>
      <c r="AZU1" s="328"/>
      <c r="AZV1" s="328"/>
      <c r="AZW1" s="328"/>
      <c r="AZX1" s="328"/>
      <c r="AZY1" s="328"/>
      <c r="AZZ1" s="328"/>
      <c r="BAA1" s="328"/>
      <c r="BAB1" s="328"/>
      <c r="BAC1" s="328"/>
      <c r="BAD1" s="328"/>
      <c r="BAE1" s="328"/>
      <c r="BAF1" s="328"/>
      <c r="BAG1" s="328"/>
      <c r="BAH1" s="328"/>
      <c r="BAI1" s="328"/>
      <c r="BAJ1" s="328"/>
      <c r="BAK1" s="328"/>
      <c r="BAL1" s="328"/>
      <c r="BAM1" s="328"/>
      <c r="BAN1" s="328"/>
      <c r="BAO1" s="328"/>
      <c r="BAP1" s="328"/>
      <c r="BAQ1" s="328"/>
      <c r="BAR1" s="328"/>
      <c r="BAS1" s="328"/>
      <c r="BAT1" s="328"/>
      <c r="BAU1" s="328"/>
      <c r="BAV1" s="328"/>
      <c r="BAW1" s="328"/>
      <c r="BAX1" s="328"/>
      <c r="BAY1" s="328"/>
      <c r="BAZ1" s="328"/>
      <c r="BBA1" s="328"/>
      <c r="BBB1" s="328"/>
      <c r="BBC1" s="328"/>
      <c r="BBD1" s="328"/>
      <c r="BBE1" s="328"/>
      <c r="BBF1" s="328"/>
      <c r="BBG1" s="328"/>
      <c r="BBH1" s="328"/>
      <c r="BBI1" s="328"/>
      <c r="BBJ1" s="328"/>
      <c r="BBK1" s="328"/>
      <c r="BBL1" s="328"/>
      <c r="BBM1" s="328"/>
      <c r="BBN1" s="328"/>
      <c r="BBO1" s="328"/>
      <c r="BBP1" s="328"/>
      <c r="BBQ1" s="328"/>
      <c r="BBR1" s="328"/>
      <c r="BBS1" s="328"/>
      <c r="BBT1" s="328"/>
      <c r="BBU1" s="328"/>
      <c r="BBV1" s="328"/>
      <c r="BBW1" s="328"/>
      <c r="BBX1" s="328"/>
      <c r="BBY1" s="328"/>
      <c r="BBZ1" s="328"/>
      <c r="BCA1" s="328"/>
      <c r="BCB1" s="328"/>
      <c r="BCC1" s="328"/>
      <c r="BCD1" s="328"/>
      <c r="BCE1" s="328"/>
      <c r="BCF1" s="328"/>
      <c r="BCG1" s="328"/>
      <c r="BCH1" s="328"/>
      <c r="BCI1" s="328"/>
      <c r="BCJ1" s="328"/>
      <c r="BCK1" s="328"/>
      <c r="BCL1" s="328"/>
      <c r="BCM1" s="328"/>
      <c r="BCN1" s="328"/>
      <c r="BCO1" s="328"/>
      <c r="BCP1" s="328"/>
      <c r="BCQ1" s="328"/>
      <c r="BCR1" s="328"/>
      <c r="BCS1" s="328"/>
      <c r="BCT1" s="328"/>
      <c r="BCU1" s="328"/>
      <c r="BCV1" s="328"/>
      <c r="BCW1" s="328"/>
      <c r="BCX1" s="328"/>
      <c r="BCY1" s="328"/>
      <c r="BCZ1" s="328"/>
      <c r="BDA1" s="328"/>
      <c r="BDB1" s="328"/>
      <c r="BDC1" s="328"/>
      <c r="BDD1" s="328"/>
      <c r="BDE1" s="328"/>
      <c r="BDF1" s="328"/>
      <c r="BDG1" s="328"/>
      <c r="BDH1" s="328"/>
      <c r="BDI1" s="328"/>
      <c r="BDJ1" s="328"/>
      <c r="BDK1" s="328"/>
      <c r="BDL1" s="328"/>
      <c r="BDM1" s="328"/>
      <c r="BDN1" s="328"/>
      <c r="BDO1" s="328"/>
      <c r="BDP1" s="328"/>
      <c r="BDQ1" s="328"/>
      <c r="BDR1" s="328"/>
      <c r="BDS1" s="328"/>
      <c r="BDT1" s="328"/>
      <c r="BDU1" s="328"/>
      <c r="BDV1" s="328"/>
      <c r="BDW1" s="328"/>
      <c r="BDX1" s="328"/>
      <c r="BDY1" s="328"/>
      <c r="BDZ1" s="328"/>
      <c r="BEA1" s="328"/>
      <c r="BEB1" s="328"/>
      <c r="BEC1" s="328"/>
      <c r="BED1" s="328"/>
      <c r="BEE1" s="328"/>
      <c r="BEF1" s="328"/>
      <c r="BEG1" s="328"/>
      <c r="BEH1" s="328"/>
      <c r="BEI1" s="328"/>
      <c r="BEJ1" s="328"/>
      <c r="BEK1" s="328"/>
      <c r="BEL1" s="328"/>
      <c r="BEM1" s="328"/>
      <c r="BEN1" s="328"/>
      <c r="BEO1" s="328"/>
      <c r="BEP1" s="328"/>
      <c r="BEQ1" s="328"/>
      <c r="BER1" s="328"/>
      <c r="BES1" s="328"/>
      <c r="BET1" s="328"/>
      <c r="BEU1" s="328"/>
      <c r="BEV1" s="328"/>
      <c r="BEW1" s="328"/>
      <c r="BEX1" s="328"/>
      <c r="BEY1" s="328"/>
      <c r="BEZ1" s="328"/>
      <c r="BFA1" s="328"/>
      <c r="BFB1" s="328"/>
      <c r="BFC1" s="328"/>
      <c r="BFD1" s="328"/>
      <c r="BFE1" s="328"/>
      <c r="BFF1" s="328"/>
      <c r="BFG1" s="328"/>
      <c r="BFH1" s="328"/>
      <c r="BFI1" s="328"/>
      <c r="BFJ1" s="328"/>
      <c r="BFK1" s="328"/>
      <c r="BFL1" s="328"/>
      <c r="BFM1" s="328"/>
      <c r="BFN1" s="328"/>
      <c r="BFO1" s="328"/>
      <c r="BFP1" s="328"/>
      <c r="BFQ1" s="328"/>
      <c r="BFR1" s="328"/>
      <c r="BFS1" s="328"/>
      <c r="BFT1" s="328"/>
      <c r="BFU1" s="328"/>
      <c r="BFV1" s="328"/>
      <c r="BFW1" s="328"/>
      <c r="BFX1" s="328"/>
      <c r="BFY1" s="328"/>
      <c r="BFZ1" s="328"/>
      <c r="BGA1" s="328"/>
      <c r="BGB1" s="328"/>
      <c r="BGC1" s="328"/>
      <c r="BGD1" s="328"/>
      <c r="BGE1" s="328"/>
      <c r="BGF1" s="328"/>
      <c r="BGG1" s="328"/>
      <c r="BGH1" s="328"/>
      <c r="BGI1" s="328"/>
      <c r="BGJ1" s="328"/>
      <c r="BGK1" s="328"/>
      <c r="BGL1" s="328"/>
      <c r="BGM1" s="328"/>
      <c r="BGN1" s="328"/>
      <c r="BGO1" s="328"/>
      <c r="BGP1" s="328"/>
      <c r="BGQ1" s="328"/>
      <c r="BGR1" s="328"/>
      <c r="BGS1" s="328"/>
      <c r="BGT1" s="328"/>
      <c r="BGU1" s="328"/>
      <c r="BGV1" s="328"/>
      <c r="BGW1" s="328"/>
      <c r="BGX1" s="328"/>
      <c r="BGY1" s="328"/>
      <c r="BGZ1" s="328"/>
      <c r="BHA1" s="328"/>
      <c r="BHB1" s="328"/>
      <c r="BHC1" s="328"/>
      <c r="BHD1" s="328"/>
      <c r="BHE1" s="328"/>
      <c r="BHF1" s="328"/>
      <c r="BHG1" s="328"/>
      <c r="BHH1" s="328"/>
      <c r="BHI1" s="328"/>
      <c r="BHJ1" s="328"/>
      <c r="BHK1" s="328"/>
      <c r="BHL1" s="328"/>
      <c r="BHM1" s="328"/>
      <c r="BHN1" s="328"/>
      <c r="BHO1" s="328"/>
      <c r="BHP1" s="328"/>
      <c r="BHQ1" s="328"/>
      <c r="BHR1" s="328"/>
      <c r="BHS1" s="328"/>
      <c r="BHT1" s="328"/>
      <c r="BHU1" s="328"/>
      <c r="BHV1" s="328"/>
      <c r="BHW1" s="328"/>
      <c r="BHX1" s="328"/>
      <c r="BHY1" s="328"/>
      <c r="BHZ1" s="328"/>
      <c r="BIA1" s="328"/>
      <c r="BIB1" s="328"/>
      <c r="BIC1" s="328"/>
      <c r="BID1" s="328"/>
      <c r="BIE1" s="328"/>
      <c r="BIF1" s="328"/>
      <c r="BIG1" s="328"/>
      <c r="BIH1" s="328"/>
      <c r="BII1" s="328"/>
      <c r="BIJ1" s="328"/>
      <c r="BIK1" s="328"/>
      <c r="BIL1" s="328"/>
      <c r="BIM1" s="328"/>
      <c r="BIN1" s="328"/>
      <c r="BIO1" s="328"/>
      <c r="BIP1" s="328"/>
      <c r="BIQ1" s="328"/>
      <c r="BIR1" s="328"/>
      <c r="BIS1" s="328"/>
      <c r="BIT1" s="328"/>
      <c r="BIU1" s="328"/>
      <c r="BIV1" s="328"/>
      <c r="BIW1" s="328"/>
      <c r="BIX1" s="328"/>
      <c r="BIY1" s="328"/>
      <c r="BIZ1" s="328"/>
      <c r="BJA1" s="328"/>
      <c r="BJB1" s="328"/>
      <c r="BJC1" s="328"/>
      <c r="BJD1" s="328"/>
      <c r="BJE1" s="328"/>
      <c r="BJF1" s="328"/>
      <c r="BJG1" s="328"/>
      <c r="BJH1" s="328"/>
      <c r="BJI1" s="328"/>
      <c r="BJJ1" s="328"/>
      <c r="BJK1" s="328"/>
      <c r="BJL1" s="328"/>
      <c r="BJM1" s="328"/>
      <c r="BJN1" s="328"/>
      <c r="BJO1" s="328"/>
      <c r="BJP1" s="328"/>
      <c r="BJQ1" s="328"/>
      <c r="BJR1" s="328"/>
      <c r="BJS1" s="328"/>
      <c r="BJT1" s="328"/>
      <c r="BJU1" s="328"/>
      <c r="BJV1" s="328"/>
      <c r="BJW1" s="328"/>
      <c r="BJX1" s="328"/>
      <c r="BJY1" s="328"/>
      <c r="BJZ1" s="328"/>
      <c r="BKA1" s="328"/>
      <c r="BKB1" s="328"/>
      <c r="BKC1" s="328"/>
      <c r="BKD1" s="328"/>
      <c r="BKE1" s="328"/>
      <c r="BKF1" s="328"/>
      <c r="BKG1" s="328"/>
      <c r="BKH1" s="328"/>
      <c r="BKI1" s="328"/>
      <c r="BKJ1" s="328"/>
      <c r="BKK1" s="328"/>
      <c r="BKL1" s="328"/>
      <c r="BKM1" s="328"/>
      <c r="BKN1" s="328"/>
      <c r="BKO1" s="328"/>
      <c r="BKP1" s="328"/>
      <c r="BKQ1" s="328"/>
      <c r="BKR1" s="328"/>
      <c r="BKS1" s="328"/>
      <c r="BKT1" s="328"/>
      <c r="BKU1" s="328"/>
      <c r="BKV1" s="328"/>
      <c r="BKW1" s="328"/>
      <c r="BKX1" s="328"/>
      <c r="BKY1" s="328"/>
      <c r="BKZ1" s="328"/>
      <c r="BLA1" s="328"/>
      <c r="BLB1" s="328"/>
      <c r="BLC1" s="328"/>
      <c r="BLD1" s="328"/>
      <c r="BLE1" s="328"/>
      <c r="BLF1" s="328"/>
      <c r="BLG1" s="328"/>
      <c r="BLH1" s="328"/>
      <c r="BLI1" s="328"/>
      <c r="BLJ1" s="328"/>
      <c r="BLK1" s="328"/>
      <c r="BLL1" s="328"/>
      <c r="BLM1" s="328"/>
      <c r="BLN1" s="328"/>
      <c r="BLO1" s="328"/>
      <c r="BLP1" s="328"/>
      <c r="BLQ1" s="328"/>
      <c r="BLR1" s="328"/>
      <c r="BLS1" s="328"/>
      <c r="BLT1" s="328"/>
      <c r="BLU1" s="328"/>
      <c r="BLV1" s="328"/>
      <c r="BLW1" s="328"/>
      <c r="BLX1" s="328"/>
      <c r="BLY1" s="328"/>
      <c r="BLZ1" s="328"/>
      <c r="BMA1" s="328"/>
      <c r="BMB1" s="328"/>
      <c r="BMC1" s="328"/>
      <c r="BMD1" s="328"/>
      <c r="BME1" s="328"/>
      <c r="BMF1" s="328"/>
      <c r="BMG1" s="328"/>
      <c r="BMH1" s="328"/>
      <c r="BMI1" s="328"/>
      <c r="BMJ1" s="328"/>
      <c r="BMK1" s="328"/>
      <c r="BML1" s="328"/>
      <c r="BMM1" s="328"/>
      <c r="BMN1" s="328"/>
      <c r="BMO1" s="328"/>
      <c r="BMP1" s="328"/>
      <c r="BMQ1" s="328"/>
      <c r="BMR1" s="328"/>
      <c r="BMS1" s="328"/>
      <c r="BMT1" s="328"/>
      <c r="BMU1" s="328"/>
      <c r="BMV1" s="328"/>
      <c r="BMW1" s="328"/>
      <c r="BMX1" s="328"/>
      <c r="BMY1" s="328"/>
      <c r="BMZ1" s="328"/>
      <c r="BNA1" s="328"/>
      <c r="BNB1" s="328"/>
      <c r="BNC1" s="328"/>
      <c r="BND1" s="328"/>
      <c r="BNE1" s="328"/>
      <c r="BNF1" s="328"/>
      <c r="BNG1" s="328"/>
      <c r="BNH1" s="328"/>
      <c r="BNI1" s="328"/>
      <c r="BNJ1" s="328"/>
      <c r="BNK1" s="328"/>
      <c r="BNL1" s="328"/>
      <c r="BNM1" s="328"/>
      <c r="BNN1" s="328"/>
      <c r="BNO1" s="328"/>
      <c r="BNP1" s="328"/>
      <c r="BNQ1" s="328"/>
      <c r="BNR1" s="328"/>
      <c r="BNS1" s="328"/>
      <c r="BNT1" s="328"/>
      <c r="BNU1" s="328"/>
      <c r="BNV1" s="328"/>
      <c r="BNW1" s="328"/>
      <c r="BNX1" s="328"/>
      <c r="BNY1" s="328"/>
      <c r="BNZ1" s="328"/>
      <c r="BOA1" s="328"/>
      <c r="BOB1" s="328"/>
      <c r="BOC1" s="328"/>
      <c r="BOD1" s="328"/>
      <c r="BOE1" s="328"/>
      <c r="BOF1" s="328"/>
      <c r="BOG1" s="328"/>
      <c r="BOH1" s="328"/>
      <c r="BOI1" s="328"/>
      <c r="BOJ1" s="328"/>
      <c r="BOK1" s="328"/>
      <c r="BOL1" s="328"/>
      <c r="BOM1" s="328"/>
      <c r="BON1" s="328"/>
      <c r="BOO1" s="328"/>
      <c r="BOP1" s="328"/>
      <c r="BOQ1" s="328"/>
      <c r="BOR1" s="328"/>
      <c r="BOS1" s="328"/>
      <c r="BOT1" s="328"/>
      <c r="BOU1" s="328"/>
      <c r="BOV1" s="328"/>
      <c r="BOW1" s="328"/>
      <c r="BOX1" s="328"/>
      <c r="BOY1" s="328"/>
      <c r="BOZ1" s="328"/>
      <c r="BPA1" s="328"/>
      <c r="BPB1" s="328"/>
      <c r="BPC1" s="328"/>
      <c r="BPD1" s="328"/>
      <c r="BPE1" s="328"/>
      <c r="BPF1" s="328"/>
      <c r="BPG1" s="328"/>
      <c r="BPH1" s="328"/>
      <c r="BPI1" s="328"/>
      <c r="BPJ1" s="328"/>
      <c r="BPK1" s="328"/>
      <c r="BPL1" s="328"/>
      <c r="BPM1" s="328"/>
      <c r="BPN1" s="328"/>
      <c r="BPO1" s="328"/>
      <c r="BPP1" s="328"/>
      <c r="BPQ1" s="328"/>
      <c r="BPR1" s="328"/>
      <c r="BPS1" s="328"/>
      <c r="BPT1" s="328"/>
      <c r="BPU1" s="328"/>
      <c r="BPV1" s="328"/>
      <c r="BPW1" s="328"/>
      <c r="BPX1" s="328"/>
      <c r="BPY1" s="328"/>
      <c r="BPZ1" s="328"/>
      <c r="BQA1" s="328"/>
      <c r="BQB1" s="328"/>
      <c r="BQC1" s="328"/>
      <c r="BQD1" s="328"/>
      <c r="BQE1" s="328"/>
      <c r="BQF1" s="328"/>
      <c r="BQG1" s="328"/>
      <c r="BQH1" s="328"/>
      <c r="BQI1" s="328"/>
      <c r="BQJ1" s="328"/>
      <c r="BQK1" s="328"/>
      <c r="BQL1" s="328"/>
      <c r="BQM1" s="328"/>
      <c r="BQN1" s="328"/>
      <c r="BQO1" s="328"/>
      <c r="BQP1" s="328"/>
      <c r="BQQ1" s="328"/>
      <c r="BQR1" s="328"/>
      <c r="BQS1" s="328"/>
      <c r="BQT1" s="328"/>
      <c r="BQU1" s="328"/>
      <c r="BQV1" s="328"/>
      <c r="BQW1" s="328"/>
      <c r="BQX1" s="328"/>
      <c r="BQY1" s="328"/>
      <c r="BQZ1" s="328"/>
      <c r="BRA1" s="328"/>
      <c r="BRB1" s="328"/>
      <c r="BRC1" s="328"/>
      <c r="BRD1" s="328"/>
      <c r="BRE1" s="328"/>
      <c r="BRF1" s="328"/>
      <c r="BRG1" s="328"/>
      <c r="BRH1" s="328"/>
      <c r="BRI1" s="328"/>
      <c r="BRJ1" s="328"/>
      <c r="BRK1" s="328"/>
      <c r="BRL1" s="328"/>
      <c r="BRM1" s="328"/>
      <c r="BRN1" s="328"/>
      <c r="BRO1" s="328"/>
      <c r="BRP1" s="328"/>
      <c r="BRQ1" s="328"/>
      <c r="BRR1" s="328"/>
      <c r="BRS1" s="328"/>
      <c r="BRT1" s="328"/>
      <c r="BRU1" s="328"/>
      <c r="BRV1" s="328"/>
      <c r="BRW1" s="328"/>
      <c r="BRX1" s="328"/>
      <c r="BRY1" s="328"/>
      <c r="BRZ1" s="328"/>
      <c r="BSA1" s="328"/>
      <c r="BSB1" s="328"/>
      <c r="BSC1" s="328"/>
      <c r="BSD1" s="328"/>
      <c r="BSE1" s="328"/>
      <c r="BSF1" s="328"/>
      <c r="BSG1" s="328"/>
      <c r="BSH1" s="328"/>
      <c r="BSI1" s="328"/>
      <c r="BSJ1" s="328"/>
      <c r="BSK1" s="328"/>
      <c r="BSL1" s="328"/>
      <c r="BSM1" s="328"/>
      <c r="BSN1" s="328"/>
      <c r="BSO1" s="328"/>
      <c r="BSP1" s="328"/>
      <c r="BSQ1" s="328"/>
      <c r="BSR1" s="328"/>
      <c r="BSS1" s="328"/>
      <c r="BST1" s="328"/>
      <c r="BSU1" s="328"/>
      <c r="BSV1" s="328"/>
      <c r="BSW1" s="328"/>
      <c r="BSX1" s="328"/>
      <c r="BSY1" s="328"/>
      <c r="BSZ1" s="328"/>
      <c r="BTA1" s="328"/>
      <c r="BTB1" s="328"/>
      <c r="BTC1" s="328"/>
      <c r="BTD1" s="328"/>
      <c r="BTE1" s="328"/>
      <c r="BTF1" s="328"/>
      <c r="BTG1" s="328"/>
      <c r="BTH1" s="328"/>
      <c r="BTI1" s="328"/>
      <c r="BTJ1" s="328"/>
      <c r="BTK1" s="328"/>
      <c r="BTL1" s="328"/>
      <c r="BTM1" s="328"/>
      <c r="BTN1" s="328"/>
      <c r="BTO1" s="328"/>
      <c r="BTP1" s="328"/>
      <c r="BTQ1" s="328"/>
      <c r="BTR1" s="328"/>
      <c r="BTS1" s="328"/>
      <c r="BTT1" s="328"/>
      <c r="BTU1" s="328"/>
      <c r="BTV1" s="328"/>
      <c r="BTW1" s="328"/>
      <c r="BTX1" s="328"/>
      <c r="BTY1" s="328"/>
      <c r="BTZ1" s="328"/>
      <c r="BUA1" s="328"/>
      <c r="BUB1" s="328"/>
      <c r="BUC1" s="328"/>
      <c r="BUD1" s="328"/>
      <c r="BUE1" s="328"/>
      <c r="BUF1" s="328"/>
      <c r="BUG1" s="328"/>
      <c r="BUH1" s="328"/>
      <c r="BUI1" s="328"/>
      <c r="BUJ1" s="328"/>
      <c r="BUK1" s="328"/>
      <c r="BUL1" s="328"/>
      <c r="BUM1" s="328"/>
      <c r="BUN1" s="328"/>
      <c r="BUO1" s="328"/>
      <c r="BUP1" s="328"/>
      <c r="BUQ1" s="328"/>
      <c r="BUR1" s="328"/>
      <c r="BUS1" s="328"/>
      <c r="BUT1" s="328"/>
      <c r="BUU1" s="328"/>
      <c r="BUV1" s="328"/>
      <c r="BUW1" s="328"/>
      <c r="BUX1" s="328"/>
      <c r="BUY1" s="328"/>
      <c r="BUZ1" s="328"/>
      <c r="BVA1" s="328"/>
      <c r="BVB1" s="328"/>
      <c r="BVC1" s="328"/>
      <c r="BVD1" s="328"/>
      <c r="BVE1" s="328"/>
      <c r="BVF1" s="328"/>
      <c r="BVG1" s="328"/>
      <c r="BVH1" s="328"/>
      <c r="BVI1" s="328"/>
      <c r="BVJ1" s="328"/>
      <c r="BVK1" s="328"/>
      <c r="BVL1" s="328"/>
      <c r="BVM1" s="328"/>
      <c r="BVN1" s="328"/>
      <c r="BVO1" s="328"/>
      <c r="BVP1" s="328"/>
      <c r="BVQ1" s="328"/>
      <c r="BVR1" s="328"/>
      <c r="BVS1" s="328"/>
      <c r="BVT1" s="328"/>
      <c r="BVU1" s="328"/>
      <c r="BVV1" s="328"/>
      <c r="BVW1" s="328"/>
      <c r="BVX1" s="328"/>
      <c r="BVY1" s="328"/>
      <c r="BVZ1" s="328"/>
      <c r="BWA1" s="328"/>
      <c r="BWB1" s="328"/>
      <c r="BWC1" s="328"/>
      <c r="BWD1" s="328"/>
      <c r="BWE1" s="328"/>
      <c r="BWF1" s="328"/>
      <c r="BWG1" s="328"/>
      <c r="BWH1" s="328"/>
      <c r="BWI1" s="328"/>
      <c r="BWJ1" s="328"/>
      <c r="BWK1" s="328"/>
      <c r="BWL1" s="328"/>
      <c r="BWM1" s="328"/>
      <c r="BWN1" s="328"/>
      <c r="BWO1" s="328"/>
      <c r="BWP1" s="328"/>
      <c r="BWQ1" s="328"/>
      <c r="BWR1" s="328"/>
      <c r="BWS1" s="328"/>
      <c r="BWT1" s="328"/>
      <c r="BWU1" s="328"/>
      <c r="BWV1" s="328"/>
      <c r="BWW1" s="328"/>
      <c r="BWX1" s="328"/>
      <c r="BWY1" s="328"/>
      <c r="BWZ1" s="328"/>
      <c r="BXA1" s="328"/>
      <c r="BXB1" s="328"/>
      <c r="BXC1" s="328"/>
      <c r="BXD1" s="328"/>
      <c r="BXE1" s="328"/>
      <c r="BXF1" s="328"/>
      <c r="BXG1" s="328"/>
      <c r="BXH1" s="328"/>
      <c r="BXI1" s="328"/>
      <c r="BXJ1" s="328"/>
      <c r="BXK1" s="328"/>
      <c r="BXL1" s="328"/>
      <c r="BXM1" s="328"/>
      <c r="BXN1" s="328"/>
      <c r="BXO1" s="328"/>
      <c r="BXP1" s="328"/>
      <c r="BXQ1" s="328"/>
      <c r="BXR1" s="328"/>
      <c r="BXS1" s="328"/>
      <c r="BXT1" s="328"/>
      <c r="BXU1" s="328"/>
      <c r="BXV1" s="328"/>
      <c r="BXW1" s="328"/>
      <c r="BXX1" s="328"/>
      <c r="BXY1" s="328"/>
      <c r="BXZ1" s="328"/>
      <c r="BYA1" s="328"/>
      <c r="BYB1" s="328"/>
      <c r="BYC1" s="328"/>
      <c r="BYD1" s="328"/>
      <c r="BYE1" s="328"/>
      <c r="BYF1" s="328"/>
      <c r="BYG1" s="328"/>
      <c r="BYH1" s="328"/>
      <c r="BYI1" s="328"/>
      <c r="BYJ1" s="328"/>
      <c r="BYK1" s="328"/>
      <c r="BYL1" s="328"/>
      <c r="BYM1" s="328"/>
      <c r="BYN1" s="328"/>
      <c r="BYO1" s="328"/>
      <c r="BYP1" s="328"/>
      <c r="BYQ1" s="328"/>
      <c r="BYR1" s="328"/>
      <c r="BYS1" s="328"/>
      <c r="BYT1" s="328"/>
      <c r="BYU1" s="328"/>
      <c r="BYV1" s="328"/>
      <c r="BYW1" s="328"/>
      <c r="BYX1" s="328"/>
      <c r="BYY1" s="328"/>
      <c r="BYZ1" s="328"/>
      <c r="BZA1" s="328"/>
      <c r="BZB1" s="328"/>
      <c r="BZC1" s="328"/>
      <c r="BZD1" s="328"/>
      <c r="BZE1" s="328"/>
      <c r="BZF1" s="328"/>
      <c r="BZG1" s="328"/>
      <c r="BZH1" s="328"/>
      <c r="BZI1" s="328"/>
      <c r="BZJ1" s="328"/>
      <c r="BZK1" s="328"/>
      <c r="BZL1" s="328"/>
      <c r="BZM1" s="328"/>
      <c r="BZN1" s="328"/>
      <c r="BZO1" s="328"/>
      <c r="BZP1" s="328"/>
      <c r="BZQ1" s="328"/>
      <c r="BZR1" s="328"/>
      <c r="BZS1" s="328"/>
      <c r="BZT1" s="328"/>
      <c r="BZU1" s="328"/>
      <c r="BZV1" s="328"/>
      <c r="BZW1" s="328"/>
      <c r="BZX1" s="328"/>
      <c r="BZY1" s="328"/>
      <c r="BZZ1" s="328"/>
      <c r="CAA1" s="328"/>
      <c r="CAB1" s="328"/>
      <c r="CAC1" s="328"/>
      <c r="CAD1" s="328"/>
      <c r="CAE1" s="328"/>
      <c r="CAF1" s="328"/>
      <c r="CAG1" s="328"/>
      <c r="CAH1" s="328"/>
      <c r="CAI1" s="328"/>
      <c r="CAJ1" s="328"/>
      <c r="CAK1" s="328"/>
      <c r="CAL1" s="328"/>
      <c r="CAM1" s="328"/>
      <c r="CAN1" s="328"/>
      <c r="CAO1" s="328"/>
      <c r="CAP1" s="328"/>
      <c r="CAQ1" s="328"/>
      <c r="CAR1" s="328"/>
      <c r="CAS1" s="328"/>
      <c r="CAT1" s="328"/>
      <c r="CAU1" s="328"/>
      <c r="CAV1" s="328"/>
      <c r="CAW1" s="328"/>
      <c r="CAX1" s="328"/>
      <c r="CAY1" s="328"/>
      <c r="CAZ1" s="328"/>
      <c r="CBA1" s="328"/>
      <c r="CBB1" s="328"/>
      <c r="CBC1" s="328"/>
      <c r="CBD1" s="328"/>
      <c r="CBE1" s="328"/>
      <c r="CBF1" s="328"/>
      <c r="CBG1" s="328"/>
      <c r="CBH1" s="328"/>
      <c r="CBI1" s="328"/>
      <c r="CBJ1" s="328"/>
      <c r="CBK1" s="328"/>
      <c r="CBL1" s="328"/>
      <c r="CBM1" s="328"/>
      <c r="CBN1" s="328"/>
      <c r="CBO1" s="328"/>
      <c r="CBP1" s="328"/>
      <c r="CBQ1" s="328"/>
      <c r="CBR1" s="328"/>
      <c r="CBS1" s="328"/>
      <c r="CBT1" s="328"/>
      <c r="CBU1" s="328"/>
      <c r="CBV1" s="328"/>
      <c r="CBW1" s="328"/>
      <c r="CBX1" s="328"/>
      <c r="CBY1" s="328"/>
      <c r="CBZ1" s="328"/>
      <c r="CCA1" s="328"/>
      <c r="CCB1" s="328"/>
      <c r="CCC1" s="328"/>
      <c r="CCD1" s="328"/>
      <c r="CCE1" s="328"/>
      <c r="CCF1" s="328"/>
      <c r="CCG1" s="328"/>
      <c r="CCH1" s="328"/>
      <c r="CCI1" s="328"/>
      <c r="CCJ1" s="328"/>
      <c r="CCK1" s="328"/>
      <c r="CCL1" s="328"/>
      <c r="CCM1" s="328"/>
      <c r="CCN1" s="328"/>
      <c r="CCO1" s="328"/>
      <c r="CCP1" s="328"/>
      <c r="CCQ1" s="328"/>
      <c r="CCR1" s="328"/>
      <c r="CCS1" s="328"/>
      <c r="CCT1" s="328"/>
      <c r="CCU1" s="328"/>
      <c r="CCV1" s="328"/>
      <c r="CCW1" s="328"/>
      <c r="CCX1" s="328"/>
      <c r="CCY1" s="328"/>
      <c r="CCZ1" s="328"/>
      <c r="CDA1" s="328"/>
      <c r="CDB1" s="328"/>
      <c r="CDC1" s="328"/>
      <c r="CDD1" s="328"/>
      <c r="CDE1" s="328"/>
      <c r="CDF1" s="328"/>
      <c r="CDG1" s="328"/>
      <c r="CDH1" s="328"/>
      <c r="CDI1" s="328"/>
      <c r="CDJ1" s="328"/>
      <c r="CDK1" s="328"/>
      <c r="CDL1" s="328"/>
      <c r="CDM1" s="328"/>
      <c r="CDN1" s="328"/>
      <c r="CDO1" s="328"/>
      <c r="CDP1" s="328"/>
      <c r="CDQ1" s="328"/>
      <c r="CDR1" s="328"/>
      <c r="CDS1" s="328"/>
      <c r="CDT1" s="328"/>
      <c r="CDU1" s="328"/>
      <c r="CDV1" s="328"/>
      <c r="CDW1" s="328"/>
      <c r="CDX1" s="328"/>
      <c r="CDY1" s="328"/>
      <c r="CDZ1" s="328"/>
      <c r="CEA1" s="328"/>
      <c r="CEB1" s="328"/>
      <c r="CEC1" s="328"/>
      <c r="CED1" s="328"/>
      <c r="CEE1" s="328"/>
      <c r="CEF1" s="328"/>
      <c r="CEG1" s="328"/>
      <c r="CEH1" s="328"/>
      <c r="CEI1" s="328"/>
      <c r="CEJ1" s="328"/>
      <c r="CEK1" s="328"/>
      <c r="CEL1" s="328"/>
      <c r="CEM1" s="328"/>
      <c r="CEN1" s="328"/>
      <c r="CEO1" s="328"/>
      <c r="CEP1" s="328"/>
      <c r="CEQ1" s="328"/>
      <c r="CER1" s="328"/>
      <c r="CES1" s="328"/>
      <c r="CET1" s="328"/>
      <c r="CEU1" s="328"/>
      <c r="CEV1" s="328"/>
      <c r="CEW1" s="328"/>
      <c r="CEX1" s="328"/>
      <c r="CEY1" s="328"/>
      <c r="CEZ1" s="328"/>
      <c r="CFA1" s="328"/>
      <c r="CFB1" s="328"/>
      <c r="CFC1" s="328"/>
      <c r="CFD1" s="328"/>
      <c r="CFE1" s="328"/>
      <c r="CFF1" s="328"/>
      <c r="CFG1" s="328"/>
      <c r="CFH1" s="328"/>
      <c r="CFI1" s="328"/>
      <c r="CFJ1" s="328"/>
      <c r="CFK1" s="328"/>
      <c r="CFL1" s="328"/>
      <c r="CFM1" s="328"/>
      <c r="CFN1" s="328"/>
      <c r="CFO1" s="328"/>
      <c r="CFP1" s="328"/>
      <c r="CFQ1" s="328"/>
      <c r="CFR1" s="328"/>
      <c r="CFS1" s="328"/>
      <c r="CFT1" s="328"/>
      <c r="CFU1" s="328"/>
      <c r="CFV1" s="328"/>
      <c r="CFW1" s="328"/>
      <c r="CFX1" s="328"/>
      <c r="CFY1" s="328"/>
      <c r="CFZ1" s="328"/>
      <c r="CGA1" s="328"/>
      <c r="CGB1" s="328"/>
      <c r="CGC1" s="328"/>
      <c r="CGD1" s="328"/>
      <c r="CGE1" s="328"/>
      <c r="CGF1" s="328"/>
      <c r="CGG1" s="328"/>
      <c r="CGH1" s="328"/>
      <c r="CGI1" s="328"/>
      <c r="CGJ1" s="328"/>
      <c r="CGK1" s="328"/>
      <c r="CGL1" s="328"/>
      <c r="CGM1" s="328"/>
      <c r="CGN1" s="328"/>
      <c r="CGO1" s="328"/>
      <c r="CGP1" s="328"/>
      <c r="CGQ1" s="328"/>
      <c r="CGR1" s="328"/>
      <c r="CGS1" s="328"/>
      <c r="CGT1" s="328"/>
      <c r="CGU1" s="328"/>
      <c r="CGV1" s="328"/>
      <c r="CGW1" s="328"/>
      <c r="CGX1" s="328"/>
      <c r="CGY1" s="328"/>
      <c r="CGZ1" s="328"/>
      <c r="CHA1" s="328"/>
      <c r="CHB1" s="328"/>
      <c r="CHC1" s="328"/>
      <c r="CHD1" s="328"/>
      <c r="CHE1" s="328"/>
      <c r="CHF1" s="328"/>
      <c r="CHG1" s="328"/>
      <c r="CHH1" s="328"/>
      <c r="CHI1" s="328"/>
      <c r="CHJ1" s="328"/>
      <c r="CHK1" s="328"/>
      <c r="CHL1" s="328"/>
      <c r="CHM1" s="328"/>
      <c r="CHN1" s="328"/>
      <c r="CHO1" s="328"/>
      <c r="CHP1" s="328"/>
      <c r="CHQ1" s="328"/>
      <c r="CHR1" s="328"/>
      <c r="CHS1" s="328"/>
      <c r="CHT1" s="328"/>
      <c r="CHU1" s="328"/>
      <c r="CHV1" s="328"/>
      <c r="CHW1" s="328"/>
      <c r="CHX1" s="328"/>
      <c r="CHY1" s="328"/>
      <c r="CHZ1" s="328"/>
      <c r="CIA1" s="328"/>
      <c r="CIB1" s="328"/>
      <c r="CIC1" s="328"/>
      <c r="CID1" s="328"/>
      <c r="CIE1" s="328"/>
      <c r="CIF1" s="328"/>
      <c r="CIG1" s="328"/>
      <c r="CIH1" s="328"/>
      <c r="CII1" s="328"/>
      <c r="CIJ1" s="328"/>
      <c r="CIK1" s="328"/>
      <c r="CIL1" s="328"/>
      <c r="CIM1" s="328"/>
      <c r="CIN1" s="328"/>
      <c r="CIO1" s="328"/>
      <c r="CIP1" s="328"/>
      <c r="CIQ1" s="328"/>
      <c r="CIR1" s="328"/>
      <c r="CIS1" s="328"/>
      <c r="CIT1" s="328"/>
      <c r="CIU1" s="328"/>
      <c r="CIV1" s="328"/>
      <c r="CIW1" s="328"/>
      <c r="CIX1" s="328"/>
      <c r="CIY1" s="328"/>
      <c r="CIZ1" s="328"/>
      <c r="CJA1" s="328"/>
      <c r="CJB1" s="328"/>
      <c r="CJC1" s="328"/>
      <c r="CJD1" s="328"/>
      <c r="CJE1" s="328"/>
      <c r="CJF1" s="328"/>
      <c r="CJG1" s="328"/>
      <c r="CJH1" s="328"/>
      <c r="CJI1" s="328"/>
      <c r="CJJ1" s="328"/>
      <c r="CJK1" s="328"/>
      <c r="CJL1" s="328"/>
      <c r="CJM1" s="328"/>
      <c r="CJN1" s="328"/>
      <c r="CJO1" s="328"/>
      <c r="CJP1" s="328"/>
      <c r="CJQ1" s="328"/>
      <c r="CJR1" s="328"/>
      <c r="CJS1" s="328"/>
      <c r="CJT1" s="328"/>
      <c r="CJU1" s="328"/>
      <c r="CJV1" s="328"/>
      <c r="CJW1" s="328"/>
      <c r="CJX1" s="328"/>
      <c r="CJY1" s="328"/>
      <c r="CJZ1" s="328"/>
      <c r="CKA1" s="328"/>
      <c r="CKB1" s="328"/>
      <c r="CKC1" s="328"/>
      <c r="CKD1" s="328"/>
      <c r="CKE1" s="328"/>
      <c r="CKF1" s="328"/>
      <c r="CKG1" s="328"/>
      <c r="CKH1" s="328"/>
      <c r="CKI1" s="328"/>
      <c r="CKJ1" s="328"/>
      <c r="CKK1" s="328"/>
      <c r="CKL1" s="328"/>
      <c r="CKM1" s="328"/>
      <c r="CKN1" s="328"/>
      <c r="CKO1" s="328"/>
      <c r="CKP1" s="328"/>
      <c r="CKQ1" s="328"/>
      <c r="CKR1" s="328"/>
      <c r="CKS1" s="328"/>
      <c r="CKT1" s="328"/>
      <c r="CKU1" s="328"/>
      <c r="CKV1" s="328"/>
      <c r="CKW1" s="328"/>
      <c r="CKX1" s="328"/>
      <c r="CKY1" s="328"/>
      <c r="CKZ1" s="328"/>
      <c r="CLA1" s="328"/>
      <c r="CLB1" s="328"/>
      <c r="CLC1" s="328"/>
      <c r="CLD1" s="328"/>
      <c r="CLE1" s="328"/>
      <c r="CLF1" s="328"/>
      <c r="CLG1" s="328"/>
      <c r="CLH1" s="328"/>
      <c r="CLI1" s="328"/>
      <c r="CLJ1" s="328"/>
      <c r="CLK1" s="328"/>
      <c r="CLL1" s="328"/>
      <c r="CLM1" s="328"/>
      <c r="CLN1" s="328"/>
      <c r="CLO1" s="328"/>
      <c r="CLP1" s="328"/>
      <c r="CLQ1" s="328"/>
      <c r="CLR1" s="328"/>
      <c r="CLS1" s="328"/>
      <c r="CLT1" s="328"/>
      <c r="CLU1" s="328"/>
      <c r="CLV1" s="328"/>
      <c r="CLW1" s="328"/>
      <c r="CLX1" s="328"/>
      <c r="CLY1" s="328"/>
      <c r="CLZ1" s="328"/>
      <c r="CMA1" s="328"/>
      <c r="CMB1" s="328"/>
      <c r="CMC1" s="328"/>
      <c r="CMD1" s="328"/>
      <c r="CME1" s="328"/>
      <c r="CMF1" s="328"/>
      <c r="CMG1" s="328"/>
      <c r="CMH1" s="328"/>
      <c r="CMI1" s="328"/>
      <c r="CMJ1" s="328"/>
      <c r="CMK1" s="328"/>
      <c r="CML1" s="328"/>
      <c r="CMM1" s="328"/>
      <c r="CMN1" s="328"/>
      <c r="CMO1" s="328"/>
      <c r="CMP1" s="328"/>
      <c r="CMQ1" s="328"/>
      <c r="CMR1" s="328"/>
      <c r="CMS1" s="328"/>
      <c r="CMT1" s="328"/>
      <c r="CMU1" s="328"/>
      <c r="CMV1" s="328"/>
      <c r="CMW1" s="328"/>
      <c r="CMX1" s="328"/>
      <c r="CMY1" s="328"/>
      <c r="CMZ1" s="328"/>
      <c r="CNA1" s="328"/>
      <c r="CNB1" s="328"/>
      <c r="CNC1" s="328"/>
      <c r="CND1" s="328"/>
      <c r="CNE1" s="328"/>
      <c r="CNF1" s="328"/>
      <c r="CNG1" s="328"/>
      <c r="CNH1" s="328"/>
      <c r="CNI1" s="328"/>
      <c r="CNJ1" s="328"/>
      <c r="CNK1" s="328"/>
      <c r="CNL1" s="328"/>
      <c r="CNM1" s="328"/>
      <c r="CNN1" s="328"/>
      <c r="CNO1" s="328"/>
      <c r="CNP1" s="328"/>
      <c r="CNQ1" s="328"/>
      <c r="CNR1" s="328"/>
      <c r="CNS1" s="328"/>
      <c r="CNT1" s="328"/>
      <c r="CNU1" s="328"/>
      <c r="CNV1" s="328"/>
      <c r="CNW1" s="328"/>
      <c r="CNX1" s="328"/>
      <c r="CNY1" s="328"/>
      <c r="CNZ1" s="328"/>
      <c r="COA1" s="328"/>
      <c r="COB1" s="328"/>
      <c r="COC1" s="328"/>
      <c r="COD1" s="328"/>
      <c r="COE1" s="328"/>
      <c r="COF1" s="328"/>
      <c r="COG1" s="328"/>
      <c r="COH1" s="328"/>
      <c r="COI1" s="328"/>
      <c r="COJ1" s="328"/>
      <c r="COK1" s="328"/>
      <c r="COL1" s="328"/>
      <c r="COM1" s="328"/>
      <c r="CON1" s="328"/>
      <c r="COO1" s="328"/>
      <c r="COP1" s="328"/>
      <c r="COQ1" s="328"/>
      <c r="COR1" s="328"/>
      <c r="COS1" s="328"/>
      <c r="COT1" s="328"/>
      <c r="COU1" s="328"/>
      <c r="COV1" s="328"/>
      <c r="COW1" s="328"/>
      <c r="COX1" s="328"/>
      <c r="COY1" s="328"/>
      <c r="COZ1" s="328"/>
      <c r="CPA1" s="328"/>
      <c r="CPB1" s="328"/>
      <c r="CPC1" s="328"/>
      <c r="CPD1" s="328"/>
      <c r="CPE1" s="328"/>
      <c r="CPF1" s="328"/>
      <c r="CPG1" s="328"/>
      <c r="CPH1" s="328"/>
      <c r="CPI1" s="328"/>
      <c r="CPJ1" s="328"/>
      <c r="CPK1" s="328"/>
      <c r="CPL1" s="328"/>
      <c r="CPM1" s="328"/>
      <c r="CPN1" s="328"/>
      <c r="CPO1" s="328"/>
      <c r="CPP1" s="328"/>
      <c r="CPQ1" s="328"/>
      <c r="CPR1" s="328"/>
      <c r="CPS1" s="328"/>
      <c r="CPT1" s="328"/>
      <c r="CPU1" s="328"/>
      <c r="CPV1" s="328"/>
      <c r="CPW1" s="328"/>
      <c r="CPX1" s="328"/>
      <c r="CPY1" s="328"/>
      <c r="CPZ1" s="328"/>
      <c r="CQA1" s="328"/>
      <c r="CQB1" s="328"/>
      <c r="CQC1" s="328"/>
      <c r="CQD1" s="328"/>
      <c r="CQE1" s="328"/>
      <c r="CQF1" s="328"/>
      <c r="CQG1" s="328"/>
      <c r="CQH1" s="328"/>
      <c r="CQI1" s="328"/>
      <c r="CQJ1" s="328"/>
      <c r="CQK1" s="328"/>
      <c r="CQL1" s="328"/>
      <c r="CQM1" s="328"/>
      <c r="CQN1" s="328"/>
      <c r="CQO1" s="328"/>
      <c r="CQP1" s="328"/>
      <c r="CQQ1" s="328"/>
      <c r="CQR1" s="328"/>
      <c r="CQS1" s="328"/>
      <c r="CQT1" s="328"/>
      <c r="CQU1" s="328"/>
      <c r="CQV1" s="328"/>
      <c r="CQW1" s="328"/>
      <c r="CQX1" s="328"/>
      <c r="CQY1" s="328"/>
      <c r="CQZ1" s="328"/>
      <c r="CRA1" s="328"/>
      <c r="CRB1" s="328"/>
      <c r="CRC1" s="328"/>
      <c r="CRD1" s="328"/>
      <c r="CRE1" s="328"/>
      <c r="CRF1" s="328"/>
      <c r="CRG1" s="328"/>
      <c r="CRH1" s="328"/>
      <c r="CRI1" s="328"/>
      <c r="CRJ1" s="328"/>
      <c r="CRK1" s="328"/>
      <c r="CRL1" s="328"/>
      <c r="CRM1" s="328"/>
      <c r="CRN1" s="328"/>
      <c r="CRO1" s="328"/>
      <c r="CRP1" s="328"/>
      <c r="CRQ1" s="328"/>
      <c r="CRR1" s="328"/>
      <c r="CRS1" s="328"/>
      <c r="CRT1" s="328"/>
      <c r="CRU1" s="328"/>
      <c r="CRV1" s="328"/>
      <c r="CRW1" s="328"/>
      <c r="CRX1" s="328"/>
      <c r="CRY1" s="328"/>
      <c r="CRZ1" s="328"/>
      <c r="CSA1" s="328"/>
      <c r="CSB1" s="328"/>
      <c r="CSC1" s="328"/>
      <c r="CSD1" s="328"/>
      <c r="CSE1" s="328"/>
      <c r="CSF1" s="328"/>
      <c r="CSG1" s="328"/>
      <c r="CSH1" s="328"/>
      <c r="CSI1" s="328"/>
      <c r="CSJ1" s="328"/>
      <c r="CSK1" s="328"/>
      <c r="CSL1" s="328"/>
      <c r="CSM1" s="328"/>
      <c r="CSN1" s="328"/>
      <c r="CSO1" s="328"/>
      <c r="CSP1" s="328"/>
      <c r="CSQ1" s="328"/>
      <c r="CSR1" s="328"/>
      <c r="CSS1" s="328"/>
      <c r="CST1" s="328"/>
      <c r="CSU1" s="328"/>
      <c r="CSV1" s="328"/>
      <c r="CSW1" s="328"/>
      <c r="CSX1" s="328"/>
      <c r="CSY1" s="328"/>
      <c r="CSZ1" s="328"/>
      <c r="CTA1" s="328"/>
      <c r="CTB1" s="328"/>
      <c r="CTC1" s="328"/>
      <c r="CTD1" s="328"/>
      <c r="CTE1" s="328"/>
      <c r="CTF1" s="328"/>
      <c r="CTG1" s="328"/>
      <c r="CTH1" s="328"/>
      <c r="CTI1" s="328"/>
      <c r="CTJ1" s="328"/>
      <c r="CTK1" s="328"/>
      <c r="CTL1" s="328"/>
      <c r="CTM1" s="328"/>
      <c r="CTN1" s="328"/>
      <c r="CTO1" s="328"/>
      <c r="CTP1" s="328"/>
      <c r="CTQ1" s="328"/>
      <c r="CTR1" s="328"/>
      <c r="CTS1" s="328"/>
      <c r="CTT1" s="328"/>
      <c r="CTU1" s="328"/>
      <c r="CTV1" s="328"/>
      <c r="CTW1" s="328"/>
      <c r="CTX1" s="328"/>
      <c r="CTY1" s="328"/>
      <c r="CTZ1" s="328"/>
      <c r="CUA1" s="328"/>
      <c r="CUB1" s="328"/>
      <c r="CUC1" s="328"/>
      <c r="CUD1" s="328"/>
      <c r="CUE1" s="328"/>
      <c r="CUF1" s="328"/>
      <c r="CUG1" s="328"/>
      <c r="CUH1" s="328"/>
      <c r="CUI1" s="328"/>
      <c r="CUJ1" s="328"/>
      <c r="CUK1" s="328"/>
      <c r="CUL1" s="328"/>
      <c r="CUM1" s="328"/>
      <c r="CUN1" s="328"/>
      <c r="CUO1" s="328"/>
      <c r="CUP1" s="328"/>
      <c r="CUQ1" s="328"/>
      <c r="CUR1" s="328"/>
      <c r="CUS1" s="328"/>
      <c r="CUT1" s="328"/>
      <c r="CUU1" s="328"/>
      <c r="CUV1" s="328"/>
      <c r="CUW1" s="328"/>
      <c r="CUX1" s="328"/>
      <c r="CUY1" s="328"/>
      <c r="CUZ1" s="328"/>
      <c r="CVA1" s="328"/>
      <c r="CVB1" s="328"/>
      <c r="CVC1" s="328"/>
      <c r="CVD1" s="328"/>
      <c r="CVE1" s="328"/>
      <c r="CVF1" s="328"/>
      <c r="CVG1" s="328"/>
      <c r="CVH1" s="328"/>
      <c r="CVI1" s="328"/>
      <c r="CVJ1" s="328"/>
      <c r="CVK1" s="328"/>
      <c r="CVL1" s="328"/>
      <c r="CVM1" s="328"/>
      <c r="CVN1" s="328"/>
      <c r="CVO1" s="328"/>
      <c r="CVP1" s="328"/>
      <c r="CVQ1" s="328"/>
      <c r="CVR1" s="328"/>
      <c r="CVS1" s="328"/>
      <c r="CVT1" s="328"/>
      <c r="CVU1" s="328"/>
      <c r="CVV1" s="328"/>
      <c r="CVW1" s="328"/>
      <c r="CVX1" s="328"/>
      <c r="CVY1" s="328"/>
      <c r="CVZ1" s="328"/>
      <c r="CWA1" s="328"/>
      <c r="CWB1" s="328"/>
      <c r="CWC1" s="328"/>
      <c r="CWD1" s="328"/>
      <c r="CWE1" s="328"/>
      <c r="CWF1" s="328"/>
      <c r="CWG1" s="328"/>
      <c r="CWH1" s="328"/>
      <c r="CWI1" s="328"/>
      <c r="CWJ1" s="328"/>
      <c r="CWK1" s="328"/>
      <c r="CWL1" s="328"/>
      <c r="CWM1" s="328"/>
      <c r="CWN1" s="328"/>
      <c r="CWO1" s="328"/>
      <c r="CWP1" s="328"/>
      <c r="CWQ1" s="328"/>
      <c r="CWR1" s="328"/>
      <c r="CWS1" s="328"/>
      <c r="CWT1" s="328"/>
      <c r="CWU1" s="328"/>
      <c r="CWV1" s="328"/>
      <c r="CWW1" s="328"/>
      <c r="CWX1" s="328"/>
      <c r="CWY1" s="328"/>
      <c r="CWZ1" s="328"/>
      <c r="CXA1" s="328"/>
      <c r="CXB1" s="328"/>
      <c r="CXC1" s="328"/>
      <c r="CXD1" s="328"/>
      <c r="CXE1" s="328"/>
      <c r="CXF1" s="328"/>
      <c r="CXG1" s="328"/>
      <c r="CXH1" s="328"/>
      <c r="CXI1" s="328"/>
      <c r="CXJ1" s="328"/>
      <c r="CXK1" s="328"/>
      <c r="CXL1" s="328"/>
      <c r="CXM1" s="328"/>
      <c r="CXN1" s="328"/>
      <c r="CXO1" s="328"/>
      <c r="CXP1" s="328"/>
      <c r="CXQ1" s="328"/>
      <c r="CXR1" s="328"/>
      <c r="CXS1" s="328"/>
      <c r="CXT1" s="328"/>
      <c r="CXU1" s="328"/>
      <c r="CXV1" s="328"/>
      <c r="CXW1" s="328"/>
      <c r="CXX1" s="328"/>
      <c r="CXY1" s="328"/>
      <c r="CXZ1" s="328"/>
      <c r="CYA1" s="328"/>
      <c r="CYB1" s="328"/>
      <c r="CYC1" s="328"/>
      <c r="CYD1" s="328"/>
      <c r="CYE1" s="328"/>
      <c r="CYF1" s="328"/>
      <c r="CYG1" s="328"/>
      <c r="CYH1" s="328"/>
      <c r="CYI1" s="328"/>
      <c r="CYJ1" s="328"/>
      <c r="CYK1" s="328"/>
      <c r="CYL1" s="328"/>
      <c r="CYM1" s="328"/>
      <c r="CYN1" s="328"/>
      <c r="CYO1" s="328"/>
      <c r="CYP1" s="328"/>
      <c r="CYQ1" s="328"/>
      <c r="CYR1" s="328"/>
      <c r="CYS1" s="328"/>
      <c r="CYT1" s="328"/>
      <c r="CYU1" s="328"/>
      <c r="CYV1" s="328"/>
      <c r="CYW1" s="328"/>
      <c r="CYX1" s="328"/>
      <c r="CYY1" s="328"/>
      <c r="CYZ1" s="328"/>
      <c r="CZA1" s="328"/>
      <c r="CZB1" s="328"/>
      <c r="CZC1" s="328"/>
      <c r="CZD1" s="328"/>
      <c r="CZE1" s="328"/>
      <c r="CZF1" s="328"/>
      <c r="CZG1" s="328"/>
      <c r="CZH1" s="328"/>
      <c r="CZI1" s="328"/>
      <c r="CZJ1" s="328"/>
      <c r="CZK1" s="328"/>
      <c r="CZL1" s="328"/>
      <c r="CZM1" s="328"/>
      <c r="CZN1" s="328"/>
      <c r="CZO1" s="328"/>
      <c r="CZP1" s="328"/>
      <c r="CZQ1" s="328"/>
      <c r="CZR1" s="328"/>
      <c r="CZS1" s="328"/>
      <c r="CZT1" s="328"/>
      <c r="CZU1" s="328"/>
      <c r="CZV1" s="328"/>
      <c r="CZW1" s="328"/>
      <c r="CZX1" s="328"/>
      <c r="CZY1" s="328"/>
      <c r="CZZ1" s="328"/>
      <c r="DAA1" s="328"/>
      <c r="DAB1" s="328"/>
      <c r="DAC1" s="328"/>
      <c r="DAD1" s="328"/>
      <c r="DAE1" s="328"/>
      <c r="DAF1" s="328"/>
      <c r="DAG1" s="328"/>
      <c r="DAH1" s="328"/>
      <c r="DAI1" s="328"/>
      <c r="DAJ1" s="328"/>
      <c r="DAK1" s="328"/>
      <c r="DAL1" s="328"/>
      <c r="DAM1" s="328"/>
      <c r="DAN1" s="328"/>
      <c r="DAO1" s="328"/>
      <c r="DAP1" s="328"/>
      <c r="DAQ1" s="328"/>
      <c r="DAR1" s="328"/>
      <c r="DAS1" s="328"/>
      <c r="DAT1" s="328"/>
      <c r="DAU1" s="328"/>
      <c r="DAV1" s="328"/>
      <c r="DAW1" s="328"/>
      <c r="DAX1" s="328"/>
      <c r="DAY1" s="328"/>
      <c r="DAZ1" s="328"/>
      <c r="DBA1" s="328"/>
      <c r="DBB1" s="328"/>
      <c r="DBC1" s="328"/>
      <c r="DBD1" s="328"/>
      <c r="DBE1" s="328"/>
      <c r="DBF1" s="328"/>
      <c r="DBG1" s="328"/>
      <c r="DBH1" s="328"/>
      <c r="DBI1" s="328"/>
      <c r="DBJ1" s="328"/>
      <c r="DBK1" s="328"/>
      <c r="DBL1" s="328"/>
      <c r="DBM1" s="328"/>
      <c r="DBN1" s="328"/>
      <c r="DBO1" s="328"/>
      <c r="DBP1" s="328"/>
      <c r="DBQ1" s="328"/>
      <c r="DBR1" s="328"/>
      <c r="DBS1" s="328"/>
      <c r="DBT1" s="328"/>
      <c r="DBU1" s="328"/>
      <c r="DBV1" s="328"/>
      <c r="DBW1" s="328"/>
      <c r="DBX1" s="328"/>
      <c r="DBY1" s="328"/>
      <c r="DBZ1" s="328"/>
      <c r="DCA1" s="328"/>
      <c r="DCB1" s="328"/>
      <c r="DCC1" s="328"/>
      <c r="DCD1" s="328"/>
      <c r="DCE1" s="328"/>
      <c r="DCF1" s="328"/>
      <c r="DCG1" s="328"/>
      <c r="DCH1" s="328"/>
      <c r="DCI1" s="328"/>
      <c r="DCJ1" s="328"/>
      <c r="DCK1" s="328"/>
      <c r="DCL1" s="328"/>
      <c r="DCM1" s="328"/>
      <c r="DCN1" s="328"/>
      <c r="DCO1" s="328"/>
      <c r="DCP1" s="328"/>
      <c r="DCQ1" s="328"/>
      <c r="DCR1" s="328"/>
      <c r="DCS1" s="328"/>
      <c r="DCT1" s="328"/>
      <c r="DCU1" s="328"/>
      <c r="DCV1" s="328"/>
      <c r="DCW1" s="328"/>
      <c r="DCX1" s="328"/>
      <c r="DCY1" s="328"/>
      <c r="DCZ1" s="328"/>
      <c r="DDA1" s="328"/>
      <c r="DDB1" s="328"/>
      <c r="DDC1" s="328"/>
      <c r="DDD1" s="328"/>
      <c r="DDE1" s="328"/>
      <c r="DDF1" s="328"/>
      <c r="DDG1" s="328"/>
      <c r="DDH1" s="328"/>
      <c r="DDI1" s="328"/>
      <c r="DDJ1" s="328"/>
      <c r="DDK1" s="328"/>
      <c r="DDL1" s="328"/>
      <c r="DDM1" s="328"/>
      <c r="DDN1" s="328"/>
      <c r="DDO1" s="328"/>
      <c r="DDP1" s="328"/>
      <c r="DDQ1" s="328"/>
      <c r="DDR1" s="328"/>
      <c r="DDS1" s="328"/>
      <c r="DDT1" s="328"/>
      <c r="DDU1" s="328"/>
      <c r="DDV1" s="328"/>
      <c r="DDW1" s="328"/>
      <c r="DDX1" s="328"/>
      <c r="DDY1" s="328"/>
      <c r="DDZ1" s="328"/>
      <c r="DEA1" s="328"/>
      <c r="DEB1" s="328"/>
      <c r="DEC1" s="328"/>
      <c r="DED1" s="328"/>
      <c r="DEE1" s="328"/>
      <c r="DEF1" s="328"/>
      <c r="DEG1" s="328"/>
      <c r="DEH1" s="328"/>
      <c r="DEI1" s="328"/>
      <c r="DEJ1" s="328"/>
      <c r="DEK1" s="328"/>
      <c r="DEL1" s="328"/>
      <c r="DEM1" s="328"/>
      <c r="DEN1" s="328"/>
      <c r="DEO1" s="328"/>
      <c r="DEP1" s="328"/>
      <c r="DEQ1" s="328"/>
      <c r="DER1" s="328"/>
      <c r="DES1" s="328"/>
      <c r="DET1" s="328"/>
      <c r="DEU1" s="328"/>
      <c r="DEV1" s="328"/>
      <c r="DEW1" s="328"/>
      <c r="DEX1" s="328"/>
      <c r="DEY1" s="328"/>
      <c r="DEZ1" s="328"/>
      <c r="DFA1" s="328"/>
      <c r="DFB1" s="328"/>
      <c r="DFC1" s="328"/>
      <c r="DFD1" s="328"/>
      <c r="DFE1" s="328"/>
      <c r="DFF1" s="328"/>
      <c r="DFG1" s="328"/>
      <c r="DFH1" s="328"/>
      <c r="DFI1" s="328"/>
      <c r="DFJ1" s="328"/>
      <c r="DFK1" s="328"/>
      <c r="DFL1" s="328"/>
      <c r="DFM1" s="328"/>
      <c r="DFN1" s="328"/>
      <c r="DFO1" s="328"/>
      <c r="DFP1" s="328"/>
      <c r="DFQ1" s="328"/>
      <c r="DFR1" s="328"/>
      <c r="DFS1" s="328"/>
      <c r="DFT1" s="328"/>
      <c r="DFU1" s="328"/>
      <c r="DFV1" s="328"/>
      <c r="DFW1" s="328"/>
      <c r="DFX1" s="328"/>
      <c r="DFY1" s="328"/>
      <c r="DFZ1" s="328"/>
      <c r="DGA1" s="328"/>
      <c r="DGB1" s="328"/>
      <c r="DGC1" s="328"/>
      <c r="DGD1" s="328"/>
      <c r="DGE1" s="328"/>
      <c r="DGF1" s="328"/>
      <c r="DGG1" s="328"/>
      <c r="DGH1" s="328"/>
      <c r="DGI1" s="328"/>
      <c r="DGJ1" s="328"/>
      <c r="DGK1" s="328"/>
      <c r="DGL1" s="328"/>
      <c r="DGM1" s="328"/>
      <c r="DGN1" s="328"/>
      <c r="DGO1" s="328"/>
      <c r="DGP1" s="328"/>
      <c r="DGQ1" s="328"/>
      <c r="DGR1" s="328"/>
      <c r="DGS1" s="328"/>
      <c r="DGT1" s="328"/>
      <c r="DGU1" s="328"/>
      <c r="DGV1" s="328"/>
      <c r="DGW1" s="328"/>
      <c r="DGX1" s="328"/>
      <c r="DGY1" s="328"/>
      <c r="DGZ1" s="328"/>
      <c r="DHA1" s="328"/>
      <c r="DHB1" s="328"/>
      <c r="DHC1" s="328"/>
      <c r="DHD1" s="328"/>
      <c r="DHE1" s="328"/>
      <c r="DHF1" s="328"/>
      <c r="DHG1" s="328"/>
      <c r="DHH1" s="328"/>
      <c r="DHI1" s="328"/>
      <c r="DHJ1" s="328"/>
      <c r="DHK1" s="328"/>
      <c r="DHL1" s="328"/>
      <c r="DHM1" s="328"/>
      <c r="DHN1" s="328"/>
      <c r="DHO1" s="328"/>
      <c r="DHP1" s="328"/>
      <c r="DHQ1" s="328"/>
      <c r="DHR1" s="328"/>
      <c r="DHS1" s="328"/>
      <c r="DHT1" s="328"/>
      <c r="DHU1" s="328"/>
      <c r="DHV1" s="328"/>
      <c r="DHW1" s="328"/>
      <c r="DHX1" s="328"/>
      <c r="DHY1" s="328"/>
      <c r="DHZ1" s="328"/>
      <c r="DIA1" s="328"/>
      <c r="DIB1" s="328"/>
      <c r="DIC1" s="328"/>
      <c r="DID1" s="328"/>
      <c r="DIE1" s="328"/>
      <c r="DIF1" s="328"/>
      <c r="DIG1" s="328"/>
      <c r="DIH1" s="328"/>
      <c r="DII1" s="328"/>
      <c r="DIJ1" s="328"/>
      <c r="DIK1" s="328"/>
      <c r="DIL1" s="328"/>
      <c r="DIM1" s="328"/>
      <c r="DIN1" s="328"/>
      <c r="DIO1" s="328"/>
      <c r="DIP1" s="328"/>
      <c r="DIQ1" s="328"/>
      <c r="DIR1" s="328"/>
      <c r="DIS1" s="328"/>
      <c r="DIT1" s="328"/>
      <c r="DIU1" s="328"/>
      <c r="DIV1" s="328"/>
      <c r="DIW1" s="328"/>
      <c r="DIX1" s="328"/>
      <c r="DIY1" s="328"/>
      <c r="DIZ1" s="328"/>
      <c r="DJA1" s="328"/>
      <c r="DJB1" s="328"/>
      <c r="DJC1" s="328"/>
      <c r="DJD1" s="328"/>
      <c r="DJE1" s="328"/>
      <c r="DJF1" s="328"/>
      <c r="DJG1" s="328"/>
      <c r="DJH1" s="328"/>
      <c r="DJI1" s="328"/>
      <c r="DJJ1" s="328"/>
      <c r="DJK1" s="328"/>
      <c r="DJL1" s="328"/>
      <c r="DJM1" s="328"/>
      <c r="DJN1" s="328"/>
      <c r="DJO1" s="328"/>
      <c r="DJP1" s="328"/>
      <c r="DJQ1" s="328"/>
      <c r="DJR1" s="328"/>
      <c r="DJS1" s="328"/>
      <c r="DJT1" s="328"/>
      <c r="DJU1" s="328"/>
      <c r="DJV1" s="328"/>
      <c r="DJW1" s="328"/>
      <c r="DJX1" s="328"/>
      <c r="DJY1" s="328"/>
      <c r="DJZ1" s="328"/>
      <c r="DKA1" s="328"/>
      <c r="DKB1" s="328"/>
      <c r="DKC1" s="328"/>
      <c r="DKD1" s="328"/>
      <c r="DKE1" s="328"/>
      <c r="DKF1" s="328"/>
      <c r="DKG1" s="328"/>
      <c r="DKH1" s="328"/>
      <c r="DKI1" s="328"/>
      <c r="DKJ1" s="328"/>
      <c r="DKK1" s="328"/>
      <c r="DKL1" s="328"/>
      <c r="DKM1" s="328"/>
      <c r="DKN1" s="328"/>
      <c r="DKO1" s="328"/>
      <c r="DKP1" s="328"/>
      <c r="DKQ1" s="328"/>
      <c r="DKR1" s="328"/>
      <c r="DKS1" s="328"/>
      <c r="DKT1" s="328"/>
      <c r="DKU1" s="328"/>
      <c r="DKV1" s="328"/>
      <c r="DKW1" s="328"/>
      <c r="DKX1" s="328"/>
      <c r="DKY1" s="328"/>
      <c r="DKZ1" s="328"/>
      <c r="DLA1" s="328"/>
      <c r="DLB1" s="328"/>
      <c r="DLC1" s="328"/>
      <c r="DLD1" s="328"/>
      <c r="DLE1" s="328"/>
      <c r="DLF1" s="328"/>
      <c r="DLG1" s="328"/>
      <c r="DLH1" s="328"/>
      <c r="DLI1" s="328"/>
      <c r="DLJ1" s="328"/>
      <c r="DLK1" s="328"/>
      <c r="DLL1" s="328"/>
      <c r="DLM1" s="328"/>
      <c r="DLN1" s="328"/>
      <c r="DLO1" s="328"/>
      <c r="DLP1" s="328"/>
      <c r="DLQ1" s="328"/>
      <c r="DLR1" s="328"/>
      <c r="DLS1" s="328"/>
      <c r="DLT1" s="328"/>
      <c r="DLU1" s="328"/>
      <c r="DLV1" s="328"/>
      <c r="DLW1" s="328"/>
      <c r="DLX1" s="328"/>
      <c r="DLY1" s="328"/>
      <c r="DLZ1" s="328"/>
      <c r="DMA1" s="328"/>
      <c r="DMB1" s="328"/>
      <c r="DMC1" s="328"/>
      <c r="DMD1" s="328"/>
      <c r="DME1" s="328"/>
      <c r="DMF1" s="328"/>
      <c r="DMG1" s="328"/>
      <c r="DMH1" s="328"/>
      <c r="DMI1" s="328"/>
      <c r="DMJ1" s="328"/>
      <c r="DMK1" s="328"/>
      <c r="DML1" s="328"/>
      <c r="DMM1" s="328"/>
      <c r="DMN1" s="328"/>
      <c r="DMO1" s="328"/>
      <c r="DMP1" s="328"/>
      <c r="DMQ1" s="328"/>
      <c r="DMR1" s="328"/>
      <c r="DMS1" s="328"/>
      <c r="DMT1" s="328"/>
      <c r="DMU1" s="328"/>
      <c r="DMV1" s="328"/>
      <c r="DMW1" s="328"/>
      <c r="DMX1" s="328"/>
      <c r="DMY1" s="328"/>
      <c r="DMZ1" s="328"/>
      <c r="DNA1" s="328"/>
      <c r="DNB1" s="328"/>
      <c r="DNC1" s="328"/>
      <c r="DND1" s="328"/>
      <c r="DNE1" s="328"/>
      <c r="DNF1" s="328"/>
      <c r="DNG1" s="328"/>
      <c r="DNH1" s="328"/>
      <c r="DNI1" s="328"/>
      <c r="DNJ1" s="328"/>
      <c r="DNK1" s="328"/>
      <c r="DNL1" s="328"/>
      <c r="DNM1" s="328"/>
      <c r="DNN1" s="328"/>
      <c r="DNO1" s="328"/>
      <c r="DNP1" s="328"/>
      <c r="DNQ1" s="328"/>
      <c r="DNR1" s="328"/>
      <c r="DNS1" s="328"/>
      <c r="DNT1" s="328"/>
      <c r="DNU1" s="328"/>
      <c r="DNV1" s="328"/>
      <c r="DNW1" s="328"/>
      <c r="DNX1" s="328"/>
      <c r="DNY1" s="328"/>
      <c r="DNZ1" s="328"/>
      <c r="DOA1" s="328"/>
      <c r="DOB1" s="328"/>
      <c r="DOC1" s="328"/>
      <c r="DOD1" s="328"/>
      <c r="DOE1" s="328"/>
      <c r="DOF1" s="328"/>
      <c r="DOG1" s="328"/>
      <c r="DOH1" s="328"/>
      <c r="DOI1" s="328"/>
      <c r="DOJ1" s="328"/>
      <c r="DOK1" s="328"/>
      <c r="DOL1" s="328"/>
      <c r="DOM1" s="328"/>
      <c r="DON1" s="328"/>
      <c r="DOO1" s="328"/>
      <c r="DOP1" s="328"/>
      <c r="DOQ1" s="328"/>
      <c r="DOR1" s="328"/>
      <c r="DOS1" s="328"/>
      <c r="DOT1" s="328"/>
      <c r="DOU1" s="328"/>
      <c r="DOV1" s="328"/>
      <c r="DOW1" s="328"/>
      <c r="DOX1" s="328"/>
      <c r="DOY1" s="328"/>
      <c r="DOZ1" s="328"/>
      <c r="DPA1" s="328"/>
      <c r="DPB1" s="328"/>
      <c r="DPC1" s="328"/>
      <c r="DPD1" s="328"/>
      <c r="DPE1" s="328"/>
      <c r="DPF1" s="328"/>
      <c r="DPG1" s="328"/>
      <c r="DPH1" s="328"/>
      <c r="DPI1" s="328"/>
      <c r="DPJ1" s="328"/>
      <c r="DPK1" s="328"/>
      <c r="DPL1" s="328"/>
      <c r="DPM1" s="328"/>
      <c r="DPN1" s="328"/>
      <c r="DPO1" s="328"/>
      <c r="DPP1" s="328"/>
      <c r="DPQ1" s="328"/>
      <c r="DPR1" s="328"/>
      <c r="DPS1" s="328"/>
      <c r="DPT1" s="328"/>
      <c r="DPU1" s="328"/>
      <c r="DPV1" s="328"/>
      <c r="DPW1" s="328"/>
      <c r="DPX1" s="328"/>
      <c r="DPY1" s="328"/>
      <c r="DPZ1" s="328"/>
      <c r="DQA1" s="328"/>
      <c r="DQB1" s="328"/>
      <c r="DQC1" s="328"/>
      <c r="DQD1" s="328"/>
      <c r="DQE1" s="328"/>
      <c r="DQF1" s="328"/>
      <c r="DQG1" s="328"/>
      <c r="DQH1" s="328"/>
      <c r="DQI1" s="328"/>
      <c r="DQJ1" s="328"/>
      <c r="DQK1" s="328"/>
      <c r="DQL1" s="328"/>
      <c r="DQM1" s="328"/>
      <c r="DQN1" s="328"/>
      <c r="DQO1" s="328"/>
      <c r="DQP1" s="328"/>
      <c r="DQQ1" s="328"/>
      <c r="DQR1" s="328"/>
      <c r="DQS1" s="328"/>
      <c r="DQT1" s="328"/>
      <c r="DQU1" s="328"/>
      <c r="DQV1" s="328"/>
      <c r="DQW1" s="328"/>
      <c r="DQX1" s="328"/>
      <c r="DQY1" s="328"/>
      <c r="DQZ1" s="328"/>
      <c r="DRA1" s="328"/>
      <c r="DRB1" s="328"/>
      <c r="DRC1" s="328"/>
      <c r="DRD1" s="328"/>
      <c r="DRE1" s="328"/>
      <c r="DRF1" s="328"/>
      <c r="DRG1" s="328"/>
      <c r="DRH1" s="328"/>
      <c r="DRI1" s="328"/>
      <c r="DRJ1" s="328"/>
      <c r="DRK1" s="328"/>
      <c r="DRL1" s="328"/>
      <c r="DRM1" s="328"/>
      <c r="DRN1" s="328"/>
      <c r="DRO1" s="328"/>
      <c r="DRP1" s="328"/>
      <c r="DRQ1" s="328"/>
      <c r="DRR1" s="328"/>
      <c r="DRS1" s="328"/>
      <c r="DRT1" s="328"/>
      <c r="DRU1" s="328"/>
      <c r="DRV1" s="328"/>
      <c r="DRW1" s="328"/>
      <c r="DRX1" s="328"/>
      <c r="DRY1" s="328"/>
      <c r="DRZ1" s="328"/>
      <c r="DSA1" s="328"/>
      <c r="DSB1" s="328"/>
      <c r="DSC1" s="328"/>
      <c r="DSD1" s="328"/>
      <c r="DSE1" s="328"/>
      <c r="DSF1" s="328"/>
      <c r="DSG1" s="328"/>
      <c r="DSH1" s="328"/>
      <c r="DSI1" s="328"/>
      <c r="DSJ1" s="328"/>
      <c r="DSK1" s="328"/>
      <c r="DSL1" s="328"/>
      <c r="DSM1" s="328"/>
      <c r="DSN1" s="328"/>
      <c r="DSO1" s="328"/>
      <c r="DSP1" s="328"/>
      <c r="DSQ1" s="328"/>
      <c r="DSR1" s="328"/>
      <c r="DSS1" s="328"/>
      <c r="DST1" s="328"/>
      <c r="DSU1" s="328"/>
      <c r="DSV1" s="328"/>
      <c r="DSW1" s="328"/>
      <c r="DSX1" s="328"/>
      <c r="DSY1" s="328"/>
      <c r="DSZ1" s="328"/>
      <c r="DTA1" s="328"/>
      <c r="DTB1" s="328"/>
      <c r="DTC1" s="328"/>
      <c r="DTD1" s="328"/>
      <c r="DTE1" s="328"/>
      <c r="DTF1" s="328"/>
      <c r="DTG1" s="328"/>
      <c r="DTH1" s="328"/>
      <c r="DTI1" s="328"/>
      <c r="DTJ1" s="328"/>
      <c r="DTK1" s="328"/>
      <c r="DTL1" s="328"/>
      <c r="DTM1" s="328"/>
      <c r="DTN1" s="328"/>
      <c r="DTO1" s="328"/>
      <c r="DTP1" s="328"/>
      <c r="DTQ1" s="328"/>
      <c r="DTR1" s="328"/>
      <c r="DTS1" s="328"/>
      <c r="DTT1" s="328"/>
      <c r="DTU1" s="328"/>
      <c r="DTV1" s="328"/>
      <c r="DTW1" s="328"/>
      <c r="DTX1" s="328"/>
      <c r="DTY1" s="328"/>
      <c r="DTZ1" s="328"/>
      <c r="DUA1" s="328"/>
      <c r="DUB1" s="328"/>
      <c r="DUC1" s="328"/>
      <c r="DUD1" s="328"/>
      <c r="DUE1" s="328"/>
      <c r="DUF1" s="328"/>
      <c r="DUG1" s="328"/>
      <c r="DUH1" s="328"/>
      <c r="DUI1" s="328"/>
      <c r="DUJ1" s="328"/>
      <c r="DUK1" s="328"/>
      <c r="DUL1" s="328"/>
      <c r="DUM1" s="328"/>
      <c r="DUN1" s="328"/>
      <c r="DUO1" s="328"/>
      <c r="DUP1" s="328"/>
      <c r="DUQ1" s="328"/>
      <c r="DUR1" s="328"/>
      <c r="DUS1" s="328"/>
      <c r="DUT1" s="328"/>
      <c r="DUU1" s="328"/>
      <c r="DUV1" s="328"/>
      <c r="DUW1" s="328"/>
      <c r="DUX1" s="328"/>
      <c r="DUY1" s="328"/>
      <c r="DUZ1" s="328"/>
      <c r="DVA1" s="328"/>
      <c r="DVB1" s="328"/>
      <c r="DVC1" s="328"/>
      <c r="DVD1" s="328"/>
      <c r="DVE1" s="328"/>
      <c r="DVF1" s="328"/>
      <c r="DVG1" s="328"/>
      <c r="DVH1" s="328"/>
      <c r="DVI1" s="328"/>
      <c r="DVJ1" s="328"/>
      <c r="DVK1" s="328"/>
      <c r="DVL1" s="328"/>
      <c r="DVM1" s="328"/>
      <c r="DVN1" s="328"/>
      <c r="DVO1" s="328"/>
      <c r="DVP1" s="328"/>
      <c r="DVQ1" s="328"/>
      <c r="DVR1" s="328"/>
      <c r="DVS1" s="328"/>
      <c r="DVT1" s="328"/>
      <c r="DVU1" s="328"/>
      <c r="DVV1" s="328"/>
      <c r="DVW1" s="328"/>
      <c r="DVX1" s="328"/>
      <c r="DVY1" s="328"/>
      <c r="DVZ1" s="328"/>
      <c r="DWA1" s="328"/>
      <c r="DWB1" s="328"/>
      <c r="DWC1" s="328"/>
      <c r="DWD1" s="328"/>
      <c r="DWE1" s="328"/>
      <c r="DWF1" s="328"/>
      <c r="DWG1" s="328"/>
      <c r="DWH1" s="328"/>
      <c r="DWI1" s="328"/>
      <c r="DWJ1" s="328"/>
      <c r="DWK1" s="328"/>
      <c r="DWL1" s="328"/>
      <c r="DWM1" s="328"/>
      <c r="DWN1" s="328"/>
      <c r="DWO1" s="328"/>
      <c r="DWP1" s="328"/>
      <c r="DWQ1" s="328"/>
      <c r="DWR1" s="328"/>
      <c r="DWS1" s="328"/>
      <c r="DWT1" s="328"/>
      <c r="DWU1" s="328"/>
      <c r="DWV1" s="328"/>
      <c r="DWW1" s="328"/>
      <c r="DWX1" s="328"/>
      <c r="DWY1" s="328"/>
      <c r="DWZ1" s="328"/>
      <c r="DXA1" s="328"/>
      <c r="DXB1" s="328"/>
      <c r="DXC1" s="328"/>
      <c r="DXD1" s="328"/>
      <c r="DXE1" s="328"/>
      <c r="DXF1" s="328"/>
      <c r="DXG1" s="328"/>
      <c r="DXH1" s="328"/>
      <c r="DXI1" s="328"/>
      <c r="DXJ1" s="328"/>
      <c r="DXK1" s="328"/>
      <c r="DXL1" s="328"/>
      <c r="DXM1" s="328"/>
      <c r="DXN1" s="328"/>
      <c r="DXO1" s="328"/>
      <c r="DXP1" s="328"/>
      <c r="DXQ1" s="328"/>
      <c r="DXR1" s="328"/>
      <c r="DXS1" s="328"/>
      <c r="DXT1" s="328"/>
      <c r="DXU1" s="328"/>
      <c r="DXV1" s="328"/>
      <c r="DXW1" s="328"/>
      <c r="DXX1" s="328"/>
      <c r="DXY1" s="328"/>
      <c r="DXZ1" s="328"/>
      <c r="DYA1" s="328"/>
      <c r="DYB1" s="328"/>
      <c r="DYC1" s="328"/>
      <c r="DYD1" s="328"/>
      <c r="DYE1" s="328"/>
      <c r="DYF1" s="328"/>
      <c r="DYG1" s="328"/>
      <c r="DYH1" s="328"/>
      <c r="DYI1" s="328"/>
      <c r="DYJ1" s="328"/>
      <c r="DYK1" s="328"/>
      <c r="DYL1" s="328"/>
      <c r="DYM1" s="328"/>
      <c r="DYN1" s="328"/>
      <c r="DYO1" s="328"/>
      <c r="DYP1" s="328"/>
      <c r="DYQ1" s="328"/>
      <c r="DYR1" s="328"/>
      <c r="DYS1" s="328"/>
      <c r="DYT1" s="328"/>
      <c r="DYU1" s="328"/>
      <c r="DYV1" s="328"/>
      <c r="DYW1" s="328"/>
      <c r="DYX1" s="328"/>
      <c r="DYY1" s="328"/>
      <c r="DYZ1" s="328"/>
      <c r="DZA1" s="328"/>
      <c r="DZB1" s="328"/>
      <c r="DZC1" s="328"/>
      <c r="DZD1" s="328"/>
      <c r="DZE1" s="328"/>
      <c r="DZF1" s="328"/>
      <c r="DZG1" s="328"/>
      <c r="DZH1" s="328"/>
      <c r="DZI1" s="328"/>
      <c r="DZJ1" s="328"/>
      <c r="DZK1" s="328"/>
      <c r="DZL1" s="328"/>
      <c r="DZM1" s="328"/>
      <c r="DZN1" s="328"/>
      <c r="DZO1" s="328"/>
      <c r="DZP1" s="328"/>
      <c r="DZQ1" s="328"/>
      <c r="DZR1" s="328"/>
      <c r="DZS1" s="328"/>
      <c r="DZT1" s="328"/>
      <c r="DZU1" s="328"/>
      <c r="DZV1" s="328"/>
      <c r="DZW1" s="328"/>
      <c r="DZX1" s="328"/>
      <c r="DZY1" s="328"/>
      <c r="DZZ1" s="328"/>
      <c r="EAA1" s="328"/>
      <c r="EAB1" s="328"/>
      <c r="EAC1" s="328"/>
      <c r="EAD1" s="328"/>
      <c r="EAE1" s="328"/>
      <c r="EAF1" s="328"/>
      <c r="EAG1" s="328"/>
      <c r="EAH1" s="328"/>
      <c r="EAI1" s="328"/>
      <c r="EAJ1" s="328"/>
      <c r="EAK1" s="328"/>
      <c r="EAL1" s="328"/>
      <c r="EAM1" s="328"/>
      <c r="EAN1" s="328"/>
      <c r="EAO1" s="328"/>
      <c r="EAP1" s="328"/>
      <c r="EAQ1" s="328"/>
      <c r="EAR1" s="328"/>
      <c r="EAS1" s="328"/>
      <c r="EAT1" s="328"/>
      <c r="EAU1" s="328"/>
      <c r="EAV1" s="328"/>
      <c r="EAW1" s="328"/>
      <c r="EAX1" s="328"/>
      <c r="EAY1" s="328"/>
      <c r="EAZ1" s="328"/>
      <c r="EBA1" s="328"/>
      <c r="EBB1" s="328"/>
      <c r="EBC1" s="328"/>
      <c r="EBD1" s="328"/>
      <c r="EBE1" s="328"/>
      <c r="EBF1" s="328"/>
      <c r="EBG1" s="328"/>
      <c r="EBH1" s="328"/>
      <c r="EBI1" s="328"/>
      <c r="EBJ1" s="328"/>
      <c r="EBK1" s="328"/>
      <c r="EBL1" s="328"/>
      <c r="EBM1" s="328"/>
      <c r="EBN1" s="328"/>
      <c r="EBO1" s="328"/>
      <c r="EBP1" s="328"/>
      <c r="EBQ1" s="328"/>
      <c r="EBR1" s="328"/>
      <c r="EBS1" s="328"/>
      <c r="EBT1" s="328"/>
      <c r="EBU1" s="328"/>
      <c r="EBV1" s="328"/>
      <c r="EBW1" s="328"/>
      <c r="EBX1" s="328"/>
      <c r="EBY1" s="328"/>
      <c r="EBZ1" s="328"/>
      <c r="ECA1" s="328"/>
      <c r="ECB1" s="328"/>
      <c r="ECC1" s="328"/>
      <c r="ECD1" s="328"/>
      <c r="ECE1" s="328"/>
      <c r="ECF1" s="328"/>
      <c r="ECG1" s="328"/>
      <c r="ECH1" s="328"/>
      <c r="ECI1" s="328"/>
      <c r="ECJ1" s="328"/>
      <c r="ECK1" s="328"/>
      <c r="ECL1" s="328"/>
      <c r="ECM1" s="328"/>
      <c r="ECN1" s="328"/>
      <c r="ECO1" s="328"/>
      <c r="ECP1" s="328"/>
      <c r="ECQ1" s="328"/>
      <c r="ECR1" s="328"/>
      <c r="ECS1" s="328"/>
      <c r="ECT1" s="328"/>
      <c r="ECU1" s="328"/>
      <c r="ECV1" s="328"/>
      <c r="ECW1" s="328"/>
      <c r="ECX1" s="328"/>
      <c r="ECY1" s="328"/>
      <c r="ECZ1" s="328"/>
      <c r="EDA1" s="328"/>
      <c r="EDB1" s="328"/>
      <c r="EDC1" s="328"/>
      <c r="EDD1" s="328"/>
      <c r="EDE1" s="328"/>
      <c r="EDF1" s="328"/>
      <c r="EDG1" s="328"/>
      <c r="EDH1" s="328"/>
      <c r="EDI1" s="328"/>
      <c r="EDJ1" s="328"/>
      <c r="EDK1" s="328"/>
      <c r="EDL1" s="328"/>
      <c r="EDM1" s="328"/>
      <c r="EDN1" s="328"/>
      <c r="EDO1" s="328"/>
      <c r="EDP1" s="328"/>
      <c r="EDQ1" s="328"/>
      <c r="EDR1" s="328"/>
      <c r="EDS1" s="328"/>
      <c r="EDT1" s="328"/>
      <c r="EDU1" s="328"/>
      <c r="EDV1" s="328"/>
      <c r="EDW1" s="328"/>
      <c r="EDX1" s="328"/>
      <c r="EDY1" s="328"/>
      <c r="EDZ1" s="328"/>
      <c r="EEA1" s="328"/>
      <c r="EEB1" s="328"/>
      <c r="EEC1" s="328"/>
      <c r="EED1" s="328"/>
      <c r="EEE1" s="328"/>
      <c r="EEF1" s="328"/>
      <c r="EEG1" s="328"/>
      <c r="EEH1" s="328"/>
      <c r="EEI1" s="328"/>
      <c r="EEJ1" s="328"/>
      <c r="EEK1" s="328"/>
      <c r="EEL1" s="328"/>
      <c r="EEM1" s="328"/>
      <c r="EEN1" s="328"/>
      <c r="EEO1" s="328"/>
      <c r="EEP1" s="328"/>
      <c r="EEQ1" s="328"/>
      <c r="EER1" s="328"/>
      <c r="EES1" s="328"/>
      <c r="EET1" s="328"/>
      <c r="EEU1" s="328"/>
      <c r="EEV1" s="328"/>
      <c r="EEW1" s="328"/>
      <c r="EEX1" s="328"/>
      <c r="EEY1" s="328"/>
      <c r="EEZ1" s="328"/>
      <c r="EFA1" s="328"/>
      <c r="EFB1" s="328"/>
      <c r="EFC1" s="328"/>
      <c r="EFD1" s="328"/>
      <c r="EFE1" s="328"/>
      <c r="EFF1" s="328"/>
      <c r="EFG1" s="328"/>
      <c r="EFH1" s="328"/>
      <c r="EFI1" s="328"/>
      <c r="EFJ1" s="328"/>
      <c r="EFK1" s="328"/>
      <c r="EFL1" s="328"/>
      <c r="EFM1" s="328"/>
      <c r="EFN1" s="328"/>
      <c r="EFO1" s="328"/>
      <c r="EFP1" s="328"/>
      <c r="EFQ1" s="328"/>
      <c r="EFR1" s="328"/>
      <c r="EFS1" s="328"/>
      <c r="EFT1" s="328"/>
      <c r="EFU1" s="328"/>
      <c r="EFV1" s="328"/>
      <c r="EFW1" s="328"/>
      <c r="EFX1" s="328"/>
      <c r="EFY1" s="328"/>
      <c r="EFZ1" s="328"/>
      <c r="EGA1" s="328"/>
      <c r="EGB1" s="328"/>
      <c r="EGC1" s="328"/>
      <c r="EGD1" s="328"/>
      <c r="EGE1" s="328"/>
      <c r="EGF1" s="328"/>
      <c r="EGG1" s="328"/>
      <c r="EGH1" s="328"/>
      <c r="EGI1" s="328"/>
      <c r="EGJ1" s="328"/>
      <c r="EGK1" s="328"/>
      <c r="EGL1" s="328"/>
      <c r="EGM1" s="328"/>
      <c r="EGN1" s="328"/>
      <c r="EGO1" s="328"/>
      <c r="EGP1" s="328"/>
      <c r="EGQ1" s="328"/>
      <c r="EGR1" s="328"/>
      <c r="EGS1" s="328"/>
      <c r="EGT1" s="328"/>
      <c r="EGU1" s="328"/>
      <c r="EGV1" s="328"/>
      <c r="EGW1" s="328"/>
      <c r="EGX1" s="328"/>
      <c r="EGY1" s="328"/>
      <c r="EGZ1" s="328"/>
      <c r="EHA1" s="328"/>
      <c r="EHB1" s="328"/>
      <c r="EHC1" s="328"/>
      <c r="EHD1" s="328"/>
      <c r="EHE1" s="328"/>
      <c r="EHF1" s="328"/>
      <c r="EHG1" s="328"/>
      <c r="EHH1" s="328"/>
      <c r="EHI1" s="328"/>
      <c r="EHJ1" s="328"/>
      <c r="EHK1" s="328"/>
      <c r="EHL1" s="328"/>
      <c r="EHM1" s="328"/>
      <c r="EHN1" s="328"/>
      <c r="EHO1" s="328"/>
      <c r="EHP1" s="328"/>
      <c r="EHQ1" s="328"/>
      <c r="EHR1" s="328"/>
      <c r="EHS1" s="328"/>
      <c r="EHT1" s="328"/>
      <c r="EHU1" s="328"/>
      <c r="EHV1" s="328"/>
      <c r="EHW1" s="328"/>
      <c r="EHX1" s="328"/>
      <c r="EHY1" s="328"/>
      <c r="EHZ1" s="328"/>
      <c r="EIA1" s="328"/>
      <c r="EIB1" s="328"/>
      <c r="EIC1" s="328"/>
      <c r="EID1" s="328"/>
      <c r="EIE1" s="328"/>
      <c r="EIF1" s="328"/>
      <c r="EIG1" s="328"/>
      <c r="EIH1" s="328"/>
      <c r="EII1" s="328"/>
      <c r="EIJ1" s="328"/>
      <c r="EIK1" s="328"/>
      <c r="EIL1" s="328"/>
      <c r="EIM1" s="328"/>
      <c r="EIN1" s="328"/>
      <c r="EIO1" s="328"/>
      <c r="EIP1" s="328"/>
      <c r="EIQ1" s="328"/>
      <c r="EIR1" s="328"/>
      <c r="EIS1" s="328"/>
      <c r="EIT1" s="328"/>
      <c r="EIU1" s="328"/>
      <c r="EIV1" s="328"/>
      <c r="EIW1" s="328"/>
      <c r="EIX1" s="328"/>
      <c r="EIY1" s="328"/>
      <c r="EIZ1" s="328"/>
      <c r="EJA1" s="328"/>
      <c r="EJB1" s="328"/>
      <c r="EJC1" s="328"/>
      <c r="EJD1" s="328"/>
      <c r="EJE1" s="328"/>
      <c r="EJF1" s="328"/>
      <c r="EJG1" s="328"/>
      <c r="EJH1" s="328"/>
      <c r="EJI1" s="328"/>
      <c r="EJJ1" s="328"/>
      <c r="EJK1" s="328"/>
      <c r="EJL1" s="328"/>
      <c r="EJM1" s="328"/>
      <c r="EJN1" s="328"/>
      <c r="EJO1" s="328"/>
      <c r="EJP1" s="328"/>
      <c r="EJQ1" s="328"/>
      <c r="EJR1" s="328"/>
      <c r="EJS1" s="328"/>
      <c r="EJT1" s="328"/>
      <c r="EJU1" s="328"/>
      <c r="EJV1" s="328"/>
      <c r="EJW1" s="328"/>
      <c r="EJX1" s="328"/>
      <c r="EJY1" s="328"/>
      <c r="EJZ1" s="328"/>
      <c r="EKA1" s="328"/>
      <c r="EKB1" s="328"/>
      <c r="EKC1" s="328"/>
      <c r="EKD1" s="328"/>
      <c r="EKE1" s="328"/>
      <c r="EKF1" s="328"/>
      <c r="EKG1" s="328"/>
      <c r="EKH1" s="328"/>
      <c r="EKI1" s="328"/>
      <c r="EKJ1" s="328"/>
      <c r="EKK1" s="328"/>
      <c r="EKL1" s="328"/>
      <c r="EKM1" s="328"/>
      <c r="EKN1" s="328"/>
      <c r="EKO1" s="328"/>
      <c r="EKP1" s="328"/>
      <c r="EKQ1" s="328"/>
      <c r="EKR1" s="328"/>
      <c r="EKS1" s="328"/>
      <c r="EKT1" s="328"/>
      <c r="EKU1" s="328"/>
      <c r="EKV1" s="328"/>
      <c r="EKW1" s="328"/>
      <c r="EKX1" s="328"/>
      <c r="EKY1" s="328"/>
      <c r="EKZ1" s="328"/>
      <c r="ELA1" s="328"/>
      <c r="ELB1" s="328"/>
      <c r="ELC1" s="328"/>
      <c r="ELD1" s="328"/>
      <c r="ELE1" s="328"/>
      <c r="ELF1" s="328"/>
      <c r="ELG1" s="328"/>
      <c r="ELH1" s="328"/>
      <c r="ELI1" s="328"/>
      <c r="ELJ1" s="328"/>
      <c r="ELK1" s="328"/>
      <c r="ELL1" s="328"/>
      <c r="ELM1" s="328"/>
      <c r="ELN1" s="328"/>
      <c r="ELO1" s="328"/>
      <c r="ELP1" s="328"/>
      <c r="ELQ1" s="328"/>
      <c r="ELR1" s="328"/>
      <c r="ELS1" s="328"/>
      <c r="ELT1" s="328"/>
      <c r="ELU1" s="328"/>
      <c r="ELV1" s="328"/>
      <c r="ELW1" s="328"/>
      <c r="ELX1" s="328"/>
      <c r="ELY1" s="328"/>
      <c r="ELZ1" s="328"/>
      <c r="EMA1" s="328"/>
      <c r="EMB1" s="328"/>
      <c r="EMC1" s="328"/>
      <c r="EMD1" s="328"/>
      <c r="EME1" s="328"/>
      <c r="EMF1" s="328"/>
      <c r="EMG1" s="328"/>
      <c r="EMH1" s="328"/>
      <c r="EMI1" s="328"/>
      <c r="EMJ1" s="328"/>
      <c r="EMK1" s="328"/>
      <c r="EML1" s="328"/>
      <c r="EMM1" s="328"/>
      <c r="EMN1" s="328"/>
      <c r="EMO1" s="328"/>
      <c r="EMP1" s="328"/>
      <c r="EMQ1" s="328"/>
      <c r="EMR1" s="328"/>
      <c r="EMS1" s="328"/>
      <c r="EMT1" s="328"/>
      <c r="EMU1" s="328"/>
      <c r="EMV1" s="328"/>
      <c r="EMW1" s="328"/>
      <c r="EMX1" s="328"/>
      <c r="EMY1" s="328"/>
      <c r="EMZ1" s="328"/>
      <c r="ENA1" s="328"/>
      <c r="ENB1" s="328"/>
      <c r="ENC1" s="328"/>
      <c r="END1" s="328"/>
      <c r="ENE1" s="328"/>
      <c r="ENF1" s="328"/>
      <c r="ENG1" s="328"/>
      <c r="ENH1" s="328"/>
      <c r="ENI1" s="328"/>
      <c r="ENJ1" s="328"/>
      <c r="ENK1" s="328"/>
      <c r="ENL1" s="328"/>
      <c r="ENM1" s="328"/>
      <c r="ENN1" s="328"/>
      <c r="ENO1" s="328"/>
      <c r="ENP1" s="328"/>
      <c r="ENQ1" s="328"/>
      <c r="ENR1" s="328"/>
      <c r="ENS1" s="328"/>
      <c r="ENT1" s="328"/>
      <c r="ENU1" s="328"/>
      <c r="ENV1" s="328"/>
      <c r="ENW1" s="328"/>
      <c r="ENX1" s="328"/>
      <c r="ENY1" s="328"/>
      <c r="ENZ1" s="328"/>
      <c r="EOA1" s="328"/>
      <c r="EOB1" s="328"/>
      <c r="EOC1" s="328"/>
      <c r="EOD1" s="328"/>
      <c r="EOE1" s="328"/>
      <c r="EOF1" s="328"/>
      <c r="EOG1" s="328"/>
      <c r="EOH1" s="328"/>
      <c r="EOI1" s="328"/>
      <c r="EOJ1" s="328"/>
      <c r="EOK1" s="328"/>
      <c r="EOL1" s="328"/>
      <c r="EOM1" s="328"/>
      <c r="EON1" s="328"/>
      <c r="EOO1" s="328"/>
      <c r="EOP1" s="328"/>
      <c r="EOQ1" s="328"/>
      <c r="EOR1" s="328"/>
      <c r="EOS1" s="328"/>
      <c r="EOT1" s="328"/>
      <c r="EOU1" s="328"/>
      <c r="EOV1" s="328"/>
      <c r="EOW1" s="328"/>
      <c r="EOX1" s="328"/>
      <c r="EOY1" s="328"/>
      <c r="EOZ1" s="328"/>
      <c r="EPA1" s="328"/>
      <c r="EPB1" s="328"/>
      <c r="EPC1" s="328"/>
      <c r="EPD1" s="328"/>
      <c r="EPE1" s="328"/>
      <c r="EPF1" s="328"/>
      <c r="EPG1" s="328"/>
      <c r="EPH1" s="328"/>
      <c r="EPI1" s="328"/>
      <c r="EPJ1" s="328"/>
      <c r="EPK1" s="328"/>
      <c r="EPL1" s="328"/>
      <c r="EPM1" s="328"/>
      <c r="EPN1" s="328"/>
      <c r="EPO1" s="328"/>
      <c r="EPP1" s="328"/>
      <c r="EPQ1" s="328"/>
      <c r="EPR1" s="328"/>
      <c r="EPS1" s="328"/>
      <c r="EPT1" s="328"/>
      <c r="EPU1" s="328"/>
      <c r="EPV1" s="328"/>
      <c r="EPW1" s="328"/>
      <c r="EPX1" s="328"/>
      <c r="EPY1" s="328"/>
      <c r="EPZ1" s="328"/>
      <c r="EQA1" s="328"/>
      <c r="EQB1" s="328"/>
      <c r="EQC1" s="328"/>
      <c r="EQD1" s="328"/>
      <c r="EQE1" s="328"/>
      <c r="EQF1" s="328"/>
      <c r="EQG1" s="328"/>
      <c r="EQH1" s="328"/>
      <c r="EQI1" s="328"/>
      <c r="EQJ1" s="328"/>
      <c r="EQK1" s="328"/>
      <c r="EQL1" s="328"/>
      <c r="EQM1" s="328"/>
      <c r="EQN1" s="328"/>
      <c r="EQO1" s="328"/>
      <c r="EQP1" s="328"/>
      <c r="EQQ1" s="328"/>
      <c r="EQR1" s="328"/>
      <c r="EQS1" s="328"/>
      <c r="EQT1" s="328"/>
      <c r="EQU1" s="328"/>
      <c r="EQV1" s="328"/>
      <c r="EQW1" s="328"/>
      <c r="EQX1" s="328"/>
      <c r="EQY1" s="328"/>
      <c r="EQZ1" s="328"/>
      <c r="ERA1" s="328"/>
      <c r="ERB1" s="328"/>
      <c r="ERC1" s="328"/>
      <c r="ERD1" s="328"/>
      <c r="ERE1" s="328"/>
      <c r="ERF1" s="328"/>
      <c r="ERG1" s="328"/>
      <c r="ERH1" s="328"/>
      <c r="ERI1" s="328"/>
      <c r="ERJ1" s="328"/>
      <c r="ERK1" s="328"/>
      <c r="ERL1" s="328"/>
      <c r="ERM1" s="328"/>
      <c r="ERN1" s="328"/>
      <c r="ERO1" s="328"/>
      <c r="ERP1" s="328"/>
      <c r="ERQ1" s="328"/>
      <c r="ERR1" s="328"/>
      <c r="ERS1" s="328"/>
      <c r="ERT1" s="328"/>
      <c r="ERU1" s="328"/>
      <c r="ERV1" s="328"/>
      <c r="ERW1" s="328"/>
      <c r="ERX1" s="328"/>
      <c r="ERY1" s="328"/>
      <c r="ERZ1" s="328"/>
      <c r="ESA1" s="328"/>
      <c r="ESB1" s="328"/>
      <c r="ESC1" s="328"/>
      <c r="ESD1" s="328"/>
      <c r="ESE1" s="328"/>
      <c r="ESF1" s="328"/>
      <c r="ESG1" s="328"/>
      <c r="ESH1" s="328"/>
      <c r="ESI1" s="328"/>
      <c r="ESJ1" s="328"/>
      <c r="ESK1" s="328"/>
      <c r="ESL1" s="328"/>
      <c r="ESM1" s="328"/>
      <c r="ESN1" s="328"/>
      <c r="ESO1" s="328"/>
      <c r="ESP1" s="328"/>
      <c r="ESQ1" s="328"/>
      <c r="ESR1" s="328"/>
      <c r="ESS1" s="328"/>
      <c r="EST1" s="328"/>
      <c r="ESU1" s="328"/>
      <c r="ESV1" s="328"/>
      <c r="ESW1" s="328"/>
      <c r="ESX1" s="328"/>
      <c r="ESY1" s="328"/>
      <c r="ESZ1" s="328"/>
      <c r="ETA1" s="328"/>
      <c r="ETB1" s="328"/>
      <c r="ETC1" s="328"/>
      <c r="ETD1" s="328"/>
      <c r="ETE1" s="328"/>
      <c r="ETF1" s="328"/>
      <c r="ETG1" s="328"/>
      <c r="ETH1" s="328"/>
      <c r="ETI1" s="328"/>
      <c r="ETJ1" s="328"/>
      <c r="ETK1" s="328"/>
      <c r="ETL1" s="328"/>
      <c r="ETM1" s="328"/>
      <c r="ETN1" s="328"/>
      <c r="ETO1" s="328"/>
      <c r="ETP1" s="328"/>
      <c r="ETQ1" s="328"/>
      <c r="ETR1" s="328"/>
      <c r="ETS1" s="328"/>
      <c r="ETT1" s="328"/>
      <c r="ETU1" s="328"/>
      <c r="ETV1" s="328"/>
      <c r="ETW1" s="328"/>
      <c r="ETX1" s="328"/>
      <c r="ETY1" s="328"/>
      <c r="ETZ1" s="328"/>
      <c r="EUA1" s="328"/>
      <c r="EUB1" s="328"/>
      <c r="EUC1" s="328"/>
      <c r="EUD1" s="328"/>
      <c r="EUE1" s="328"/>
      <c r="EUF1" s="328"/>
      <c r="EUG1" s="328"/>
      <c r="EUH1" s="328"/>
      <c r="EUI1" s="328"/>
      <c r="EUJ1" s="328"/>
      <c r="EUK1" s="328"/>
      <c r="EUL1" s="328"/>
      <c r="EUM1" s="328"/>
      <c r="EUN1" s="328"/>
      <c r="EUO1" s="328"/>
      <c r="EUP1" s="328"/>
      <c r="EUQ1" s="328"/>
      <c r="EUR1" s="328"/>
      <c r="EUS1" s="328"/>
      <c r="EUT1" s="328"/>
      <c r="EUU1" s="328"/>
      <c r="EUV1" s="328"/>
      <c r="EUW1" s="328"/>
      <c r="EUX1" s="328"/>
      <c r="EUY1" s="328"/>
      <c r="EUZ1" s="328"/>
      <c r="EVA1" s="328"/>
      <c r="EVB1" s="328"/>
      <c r="EVC1" s="328"/>
      <c r="EVD1" s="328"/>
      <c r="EVE1" s="328"/>
      <c r="EVF1" s="328"/>
      <c r="EVG1" s="328"/>
      <c r="EVH1" s="328"/>
      <c r="EVI1" s="328"/>
      <c r="EVJ1" s="328"/>
      <c r="EVK1" s="328"/>
      <c r="EVL1" s="328"/>
      <c r="EVM1" s="328"/>
      <c r="EVN1" s="328"/>
      <c r="EVO1" s="328"/>
      <c r="EVP1" s="328"/>
      <c r="EVQ1" s="328"/>
      <c r="EVR1" s="328"/>
      <c r="EVS1" s="328"/>
      <c r="EVT1" s="328"/>
      <c r="EVU1" s="328"/>
      <c r="EVV1" s="328"/>
      <c r="EVW1" s="328"/>
      <c r="EVX1" s="328"/>
      <c r="EVY1" s="328"/>
      <c r="EVZ1" s="328"/>
      <c r="EWA1" s="328"/>
      <c r="EWB1" s="328"/>
      <c r="EWC1" s="328"/>
      <c r="EWD1" s="328"/>
      <c r="EWE1" s="328"/>
      <c r="EWF1" s="328"/>
      <c r="EWG1" s="328"/>
      <c r="EWH1" s="328"/>
      <c r="EWI1" s="328"/>
      <c r="EWJ1" s="328"/>
      <c r="EWK1" s="328"/>
      <c r="EWL1" s="328"/>
      <c r="EWM1" s="328"/>
      <c r="EWN1" s="328"/>
      <c r="EWO1" s="328"/>
      <c r="EWP1" s="328"/>
      <c r="EWQ1" s="328"/>
      <c r="EWR1" s="328"/>
      <c r="EWS1" s="328"/>
      <c r="EWT1" s="328"/>
      <c r="EWU1" s="328"/>
      <c r="EWV1" s="328"/>
      <c r="EWW1" s="328"/>
      <c r="EWX1" s="328"/>
      <c r="EWY1" s="328"/>
      <c r="EWZ1" s="328"/>
      <c r="EXA1" s="328"/>
      <c r="EXB1" s="328"/>
      <c r="EXC1" s="328"/>
      <c r="EXD1" s="328"/>
      <c r="EXE1" s="328"/>
      <c r="EXF1" s="328"/>
      <c r="EXG1" s="328"/>
      <c r="EXH1" s="328"/>
      <c r="EXI1" s="328"/>
      <c r="EXJ1" s="328"/>
      <c r="EXK1" s="328"/>
      <c r="EXL1" s="328"/>
      <c r="EXM1" s="328"/>
      <c r="EXN1" s="328"/>
      <c r="EXO1" s="328"/>
      <c r="EXP1" s="328"/>
      <c r="EXQ1" s="328"/>
      <c r="EXR1" s="328"/>
      <c r="EXS1" s="328"/>
      <c r="EXT1" s="328"/>
      <c r="EXU1" s="328"/>
      <c r="EXV1" s="328"/>
      <c r="EXW1" s="328"/>
      <c r="EXX1" s="328"/>
      <c r="EXY1" s="328"/>
      <c r="EXZ1" s="328"/>
      <c r="EYA1" s="328"/>
      <c r="EYB1" s="328"/>
      <c r="EYC1" s="328"/>
      <c r="EYD1" s="328"/>
      <c r="EYE1" s="328"/>
      <c r="EYF1" s="328"/>
      <c r="EYG1" s="328"/>
      <c r="EYH1" s="328"/>
      <c r="EYI1" s="328"/>
      <c r="EYJ1" s="328"/>
      <c r="EYK1" s="328"/>
      <c r="EYL1" s="328"/>
      <c r="EYM1" s="328"/>
      <c r="EYN1" s="328"/>
      <c r="EYO1" s="328"/>
      <c r="EYP1" s="328"/>
      <c r="EYQ1" s="328"/>
      <c r="EYR1" s="328"/>
      <c r="EYS1" s="328"/>
      <c r="EYT1" s="328"/>
      <c r="EYU1" s="328"/>
      <c r="EYV1" s="328"/>
      <c r="EYW1" s="328"/>
      <c r="EYX1" s="328"/>
      <c r="EYY1" s="328"/>
      <c r="EYZ1" s="328"/>
      <c r="EZA1" s="328"/>
      <c r="EZB1" s="328"/>
      <c r="EZC1" s="328"/>
      <c r="EZD1" s="328"/>
      <c r="EZE1" s="328"/>
      <c r="EZF1" s="328"/>
      <c r="EZG1" s="328"/>
      <c r="EZH1" s="328"/>
      <c r="EZI1" s="328"/>
      <c r="EZJ1" s="328"/>
      <c r="EZK1" s="328"/>
      <c r="EZL1" s="328"/>
      <c r="EZM1" s="328"/>
      <c r="EZN1" s="328"/>
      <c r="EZO1" s="328"/>
      <c r="EZP1" s="328"/>
      <c r="EZQ1" s="328"/>
      <c r="EZR1" s="328"/>
      <c r="EZS1" s="328"/>
      <c r="EZT1" s="328"/>
      <c r="EZU1" s="328"/>
      <c r="EZV1" s="328"/>
      <c r="EZW1" s="328"/>
      <c r="EZX1" s="328"/>
      <c r="EZY1" s="328"/>
      <c r="EZZ1" s="328"/>
      <c r="FAA1" s="328"/>
      <c r="FAB1" s="328"/>
      <c r="FAC1" s="328"/>
      <c r="FAD1" s="328"/>
      <c r="FAE1" s="328"/>
      <c r="FAF1" s="328"/>
      <c r="FAG1" s="328"/>
      <c r="FAH1" s="328"/>
      <c r="FAI1" s="328"/>
      <c r="FAJ1" s="328"/>
      <c r="FAK1" s="328"/>
      <c r="FAL1" s="328"/>
      <c r="FAM1" s="328"/>
      <c r="FAN1" s="328"/>
      <c r="FAO1" s="328"/>
      <c r="FAP1" s="328"/>
      <c r="FAQ1" s="328"/>
      <c r="FAR1" s="328"/>
      <c r="FAS1" s="328"/>
      <c r="FAT1" s="328"/>
      <c r="FAU1" s="328"/>
      <c r="FAV1" s="328"/>
      <c r="FAW1" s="328"/>
      <c r="FAX1" s="328"/>
      <c r="FAY1" s="328"/>
      <c r="FAZ1" s="328"/>
      <c r="FBA1" s="328"/>
      <c r="FBB1" s="328"/>
      <c r="FBC1" s="328"/>
      <c r="FBD1" s="328"/>
      <c r="FBE1" s="328"/>
      <c r="FBF1" s="328"/>
      <c r="FBG1" s="328"/>
      <c r="FBH1" s="328"/>
      <c r="FBI1" s="328"/>
      <c r="FBJ1" s="328"/>
      <c r="FBK1" s="328"/>
      <c r="FBL1" s="328"/>
      <c r="FBM1" s="328"/>
      <c r="FBN1" s="328"/>
      <c r="FBO1" s="328"/>
      <c r="FBP1" s="328"/>
      <c r="FBQ1" s="328"/>
      <c r="FBR1" s="328"/>
      <c r="FBS1" s="328"/>
      <c r="FBT1" s="328"/>
      <c r="FBU1" s="328"/>
      <c r="FBV1" s="328"/>
      <c r="FBW1" s="328"/>
      <c r="FBX1" s="328"/>
      <c r="FBY1" s="328"/>
      <c r="FBZ1" s="328"/>
      <c r="FCA1" s="328"/>
      <c r="FCB1" s="328"/>
      <c r="FCC1" s="328"/>
      <c r="FCD1" s="328"/>
      <c r="FCE1" s="328"/>
      <c r="FCF1" s="328"/>
      <c r="FCG1" s="328"/>
      <c r="FCH1" s="328"/>
      <c r="FCI1" s="328"/>
      <c r="FCJ1" s="328"/>
      <c r="FCK1" s="328"/>
      <c r="FCL1" s="328"/>
      <c r="FCM1" s="328"/>
      <c r="FCN1" s="328"/>
      <c r="FCO1" s="328"/>
      <c r="FCP1" s="328"/>
      <c r="FCQ1" s="328"/>
      <c r="FCR1" s="328"/>
      <c r="FCS1" s="328"/>
      <c r="FCT1" s="328"/>
      <c r="FCU1" s="328"/>
      <c r="FCV1" s="328"/>
      <c r="FCW1" s="328"/>
      <c r="FCX1" s="328"/>
      <c r="FCY1" s="328"/>
      <c r="FCZ1" s="328"/>
      <c r="FDA1" s="328"/>
      <c r="FDB1" s="328"/>
      <c r="FDC1" s="328"/>
      <c r="FDD1" s="328"/>
      <c r="FDE1" s="328"/>
      <c r="FDF1" s="328"/>
      <c r="FDG1" s="328"/>
      <c r="FDH1" s="328"/>
      <c r="FDI1" s="328"/>
      <c r="FDJ1" s="328"/>
      <c r="FDK1" s="328"/>
      <c r="FDL1" s="328"/>
      <c r="FDM1" s="328"/>
      <c r="FDN1" s="328"/>
      <c r="FDO1" s="328"/>
      <c r="FDP1" s="328"/>
      <c r="FDQ1" s="328"/>
      <c r="FDR1" s="328"/>
      <c r="FDS1" s="328"/>
      <c r="FDT1" s="328"/>
      <c r="FDU1" s="328"/>
      <c r="FDV1" s="328"/>
      <c r="FDW1" s="328"/>
      <c r="FDX1" s="328"/>
      <c r="FDY1" s="328"/>
      <c r="FDZ1" s="328"/>
      <c r="FEA1" s="328"/>
      <c r="FEB1" s="328"/>
      <c r="FEC1" s="328"/>
      <c r="FED1" s="328"/>
      <c r="FEE1" s="328"/>
      <c r="FEF1" s="328"/>
      <c r="FEG1" s="328"/>
      <c r="FEH1" s="328"/>
      <c r="FEI1" s="328"/>
      <c r="FEJ1" s="328"/>
      <c r="FEK1" s="328"/>
      <c r="FEL1" s="328"/>
      <c r="FEM1" s="328"/>
      <c r="FEN1" s="328"/>
      <c r="FEO1" s="328"/>
      <c r="FEP1" s="328"/>
      <c r="FEQ1" s="328"/>
      <c r="FER1" s="328"/>
      <c r="FES1" s="328"/>
      <c r="FET1" s="328"/>
      <c r="FEU1" s="328"/>
      <c r="FEV1" s="328"/>
      <c r="FEW1" s="328"/>
      <c r="FEX1" s="328"/>
      <c r="FEY1" s="328"/>
      <c r="FEZ1" s="328"/>
      <c r="FFA1" s="328"/>
      <c r="FFB1" s="328"/>
      <c r="FFC1" s="328"/>
      <c r="FFD1" s="328"/>
      <c r="FFE1" s="328"/>
      <c r="FFF1" s="328"/>
      <c r="FFG1" s="328"/>
      <c r="FFH1" s="328"/>
      <c r="FFI1" s="328"/>
      <c r="FFJ1" s="328"/>
      <c r="FFK1" s="328"/>
      <c r="FFL1" s="328"/>
      <c r="FFM1" s="328"/>
      <c r="FFN1" s="328"/>
      <c r="FFO1" s="328"/>
      <c r="FFP1" s="328"/>
      <c r="FFQ1" s="328"/>
      <c r="FFR1" s="328"/>
      <c r="FFS1" s="328"/>
      <c r="FFT1" s="328"/>
      <c r="FFU1" s="328"/>
      <c r="FFV1" s="328"/>
      <c r="FFW1" s="328"/>
      <c r="FFX1" s="328"/>
      <c r="FFY1" s="328"/>
      <c r="FFZ1" s="328"/>
      <c r="FGA1" s="328"/>
      <c r="FGB1" s="328"/>
      <c r="FGC1" s="328"/>
      <c r="FGD1" s="328"/>
      <c r="FGE1" s="328"/>
      <c r="FGF1" s="328"/>
      <c r="FGG1" s="328"/>
      <c r="FGH1" s="328"/>
      <c r="FGI1" s="328"/>
      <c r="FGJ1" s="328"/>
      <c r="FGK1" s="328"/>
      <c r="FGL1" s="328"/>
      <c r="FGM1" s="328"/>
      <c r="FGN1" s="328"/>
      <c r="FGO1" s="328"/>
      <c r="FGP1" s="328"/>
      <c r="FGQ1" s="328"/>
      <c r="FGR1" s="328"/>
      <c r="FGS1" s="328"/>
      <c r="FGT1" s="328"/>
      <c r="FGU1" s="328"/>
      <c r="FGV1" s="328"/>
      <c r="FGW1" s="328"/>
      <c r="FGX1" s="328"/>
      <c r="FGY1" s="328"/>
      <c r="FGZ1" s="328"/>
      <c r="FHA1" s="328"/>
      <c r="FHB1" s="328"/>
      <c r="FHC1" s="328"/>
      <c r="FHD1" s="328"/>
      <c r="FHE1" s="328"/>
      <c r="FHF1" s="328"/>
      <c r="FHG1" s="328"/>
      <c r="FHH1" s="328"/>
      <c r="FHI1" s="328"/>
      <c r="FHJ1" s="328"/>
      <c r="FHK1" s="328"/>
      <c r="FHL1" s="328"/>
      <c r="FHM1" s="328"/>
      <c r="FHN1" s="328"/>
      <c r="FHO1" s="328"/>
      <c r="FHP1" s="328"/>
      <c r="FHQ1" s="328"/>
      <c r="FHR1" s="328"/>
      <c r="FHS1" s="328"/>
      <c r="FHT1" s="328"/>
      <c r="FHU1" s="328"/>
      <c r="FHV1" s="328"/>
      <c r="FHW1" s="328"/>
      <c r="FHX1" s="328"/>
      <c r="FHY1" s="328"/>
      <c r="FHZ1" s="328"/>
      <c r="FIA1" s="328"/>
      <c r="FIB1" s="328"/>
      <c r="FIC1" s="328"/>
      <c r="FID1" s="328"/>
      <c r="FIE1" s="328"/>
      <c r="FIF1" s="328"/>
      <c r="FIG1" s="328"/>
      <c r="FIH1" s="328"/>
      <c r="FII1" s="328"/>
      <c r="FIJ1" s="328"/>
      <c r="FIK1" s="328"/>
      <c r="FIL1" s="328"/>
      <c r="FIM1" s="328"/>
      <c r="FIN1" s="328"/>
      <c r="FIO1" s="328"/>
      <c r="FIP1" s="328"/>
      <c r="FIQ1" s="328"/>
      <c r="FIR1" s="328"/>
      <c r="FIS1" s="328"/>
      <c r="FIT1" s="328"/>
      <c r="FIU1" s="328"/>
      <c r="FIV1" s="328"/>
      <c r="FIW1" s="328"/>
      <c r="FIX1" s="328"/>
      <c r="FIY1" s="328"/>
      <c r="FIZ1" s="328"/>
      <c r="FJA1" s="328"/>
      <c r="FJB1" s="328"/>
      <c r="FJC1" s="328"/>
      <c r="FJD1" s="328"/>
      <c r="FJE1" s="328"/>
      <c r="FJF1" s="328"/>
      <c r="FJG1" s="328"/>
      <c r="FJH1" s="328"/>
      <c r="FJI1" s="328"/>
      <c r="FJJ1" s="328"/>
      <c r="FJK1" s="328"/>
      <c r="FJL1" s="328"/>
      <c r="FJM1" s="328"/>
      <c r="FJN1" s="328"/>
      <c r="FJO1" s="328"/>
      <c r="FJP1" s="328"/>
      <c r="FJQ1" s="328"/>
      <c r="FJR1" s="328"/>
      <c r="FJS1" s="328"/>
      <c r="FJT1" s="328"/>
      <c r="FJU1" s="328"/>
      <c r="FJV1" s="328"/>
      <c r="FJW1" s="328"/>
      <c r="FJX1" s="328"/>
      <c r="FJY1" s="328"/>
      <c r="FJZ1" s="328"/>
      <c r="FKA1" s="328"/>
      <c r="FKB1" s="328"/>
      <c r="FKC1" s="328"/>
      <c r="FKD1" s="328"/>
      <c r="FKE1" s="328"/>
      <c r="FKF1" s="328"/>
      <c r="FKG1" s="328"/>
      <c r="FKH1" s="328"/>
      <c r="FKI1" s="328"/>
      <c r="FKJ1" s="328"/>
      <c r="FKK1" s="328"/>
      <c r="FKL1" s="328"/>
      <c r="FKM1" s="328"/>
      <c r="FKN1" s="328"/>
      <c r="FKO1" s="328"/>
      <c r="FKP1" s="328"/>
      <c r="FKQ1" s="328"/>
      <c r="FKR1" s="328"/>
      <c r="FKS1" s="328"/>
      <c r="FKT1" s="328"/>
      <c r="FKU1" s="328"/>
      <c r="FKV1" s="328"/>
      <c r="FKW1" s="328"/>
      <c r="FKX1" s="328"/>
      <c r="FKY1" s="328"/>
      <c r="FKZ1" s="328"/>
      <c r="FLA1" s="328"/>
      <c r="FLB1" s="328"/>
      <c r="FLC1" s="328"/>
      <c r="FLD1" s="328"/>
      <c r="FLE1" s="328"/>
      <c r="FLF1" s="328"/>
      <c r="FLG1" s="328"/>
      <c r="FLH1" s="328"/>
      <c r="FLI1" s="328"/>
      <c r="FLJ1" s="328"/>
      <c r="FLK1" s="328"/>
      <c r="FLL1" s="328"/>
      <c r="FLM1" s="328"/>
      <c r="FLN1" s="328"/>
      <c r="FLO1" s="328"/>
      <c r="FLP1" s="328"/>
      <c r="FLQ1" s="328"/>
      <c r="FLR1" s="328"/>
      <c r="FLS1" s="328"/>
      <c r="FLT1" s="328"/>
      <c r="FLU1" s="328"/>
      <c r="FLV1" s="328"/>
      <c r="FLW1" s="328"/>
      <c r="FLX1" s="328"/>
      <c r="FLY1" s="328"/>
      <c r="FLZ1" s="328"/>
      <c r="FMA1" s="328"/>
      <c r="FMB1" s="328"/>
      <c r="FMC1" s="328"/>
      <c r="FMD1" s="328"/>
      <c r="FME1" s="328"/>
      <c r="FMF1" s="328"/>
      <c r="FMG1" s="328"/>
      <c r="FMH1" s="328"/>
      <c r="FMI1" s="328"/>
      <c r="FMJ1" s="328"/>
      <c r="FMK1" s="328"/>
      <c r="FML1" s="328"/>
      <c r="FMM1" s="328"/>
      <c r="FMN1" s="328"/>
      <c r="FMO1" s="328"/>
      <c r="FMP1" s="328"/>
      <c r="FMQ1" s="328"/>
      <c r="FMR1" s="328"/>
      <c r="FMS1" s="328"/>
      <c r="FMT1" s="328"/>
      <c r="FMU1" s="328"/>
      <c r="FMV1" s="328"/>
      <c r="FMW1" s="328"/>
      <c r="FMX1" s="328"/>
      <c r="FMY1" s="328"/>
      <c r="FMZ1" s="328"/>
      <c r="FNA1" s="328"/>
      <c r="FNB1" s="328"/>
      <c r="FNC1" s="328"/>
      <c r="FND1" s="328"/>
      <c r="FNE1" s="328"/>
      <c r="FNF1" s="328"/>
      <c r="FNG1" s="328"/>
      <c r="FNH1" s="328"/>
      <c r="FNI1" s="328"/>
      <c r="FNJ1" s="328"/>
      <c r="FNK1" s="328"/>
      <c r="FNL1" s="328"/>
      <c r="FNM1" s="328"/>
      <c r="FNN1" s="328"/>
      <c r="FNO1" s="328"/>
      <c r="FNP1" s="328"/>
      <c r="FNQ1" s="328"/>
      <c r="FNR1" s="328"/>
      <c r="FNS1" s="328"/>
      <c r="FNT1" s="328"/>
      <c r="FNU1" s="328"/>
      <c r="FNV1" s="328"/>
      <c r="FNW1" s="328"/>
      <c r="FNX1" s="328"/>
      <c r="FNY1" s="328"/>
      <c r="FNZ1" s="328"/>
      <c r="FOA1" s="328"/>
      <c r="FOB1" s="328"/>
      <c r="FOC1" s="328"/>
      <c r="FOD1" s="328"/>
      <c r="FOE1" s="328"/>
      <c r="FOF1" s="328"/>
      <c r="FOG1" s="328"/>
      <c r="FOH1" s="328"/>
      <c r="FOI1" s="328"/>
      <c r="FOJ1" s="328"/>
      <c r="FOK1" s="328"/>
      <c r="FOL1" s="328"/>
      <c r="FOM1" s="328"/>
      <c r="FON1" s="328"/>
      <c r="FOO1" s="328"/>
      <c r="FOP1" s="328"/>
      <c r="FOQ1" s="328"/>
      <c r="FOR1" s="328"/>
      <c r="FOS1" s="328"/>
      <c r="FOT1" s="328"/>
      <c r="FOU1" s="328"/>
      <c r="FOV1" s="328"/>
      <c r="FOW1" s="328"/>
      <c r="FOX1" s="328"/>
      <c r="FOY1" s="328"/>
      <c r="FOZ1" s="328"/>
      <c r="FPA1" s="328"/>
      <c r="FPB1" s="328"/>
      <c r="FPC1" s="328"/>
      <c r="FPD1" s="328"/>
      <c r="FPE1" s="328"/>
      <c r="FPF1" s="328"/>
      <c r="FPG1" s="328"/>
      <c r="FPH1" s="328"/>
      <c r="FPI1" s="328"/>
      <c r="FPJ1" s="328"/>
      <c r="FPK1" s="328"/>
      <c r="FPL1" s="328"/>
      <c r="FPM1" s="328"/>
      <c r="FPN1" s="328"/>
      <c r="FPO1" s="328"/>
      <c r="FPP1" s="328"/>
      <c r="FPQ1" s="328"/>
      <c r="FPR1" s="328"/>
      <c r="FPS1" s="328"/>
      <c r="FPT1" s="328"/>
      <c r="FPU1" s="328"/>
      <c r="FPV1" s="328"/>
      <c r="FPW1" s="328"/>
      <c r="FPX1" s="328"/>
      <c r="FPY1" s="328"/>
      <c r="FPZ1" s="328"/>
      <c r="FQA1" s="328"/>
      <c r="FQB1" s="328"/>
      <c r="FQC1" s="328"/>
      <c r="FQD1" s="328"/>
      <c r="FQE1" s="328"/>
      <c r="FQF1" s="328"/>
      <c r="FQG1" s="328"/>
      <c r="FQH1" s="328"/>
      <c r="FQI1" s="328"/>
      <c r="FQJ1" s="328"/>
      <c r="FQK1" s="328"/>
      <c r="FQL1" s="328"/>
      <c r="FQM1" s="328"/>
      <c r="FQN1" s="328"/>
      <c r="FQO1" s="328"/>
      <c r="FQP1" s="328"/>
      <c r="FQQ1" s="328"/>
      <c r="FQR1" s="328"/>
      <c r="FQS1" s="328"/>
      <c r="FQT1" s="328"/>
      <c r="FQU1" s="328"/>
      <c r="FQV1" s="328"/>
      <c r="FQW1" s="328"/>
      <c r="FQX1" s="328"/>
      <c r="FQY1" s="328"/>
      <c r="FQZ1" s="328"/>
      <c r="FRA1" s="328"/>
      <c r="FRB1" s="328"/>
      <c r="FRC1" s="328"/>
      <c r="FRD1" s="328"/>
      <c r="FRE1" s="328"/>
      <c r="FRF1" s="328"/>
      <c r="FRG1" s="328"/>
      <c r="FRH1" s="328"/>
      <c r="FRI1" s="328"/>
      <c r="FRJ1" s="328"/>
      <c r="FRK1" s="328"/>
      <c r="FRL1" s="328"/>
      <c r="FRM1" s="328"/>
      <c r="FRN1" s="328"/>
      <c r="FRO1" s="328"/>
      <c r="FRP1" s="328"/>
      <c r="FRQ1" s="328"/>
      <c r="FRR1" s="328"/>
      <c r="FRS1" s="328"/>
      <c r="FRT1" s="328"/>
      <c r="FRU1" s="328"/>
      <c r="FRV1" s="328"/>
      <c r="FRW1" s="328"/>
      <c r="FRX1" s="328"/>
      <c r="FRY1" s="328"/>
      <c r="FRZ1" s="328"/>
      <c r="FSA1" s="328"/>
      <c r="FSB1" s="328"/>
      <c r="FSC1" s="328"/>
      <c r="FSD1" s="328"/>
      <c r="FSE1" s="328"/>
      <c r="FSF1" s="328"/>
      <c r="FSG1" s="328"/>
      <c r="FSH1" s="328"/>
      <c r="FSI1" s="328"/>
      <c r="FSJ1" s="328"/>
      <c r="FSK1" s="328"/>
      <c r="FSL1" s="328"/>
      <c r="FSM1" s="328"/>
      <c r="FSN1" s="328"/>
      <c r="FSO1" s="328"/>
      <c r="FSP1" s="328"/>
      <c r="FSQ1" s="328"/>
      <c r="FSR1" s="328"/>
      <c r="FSS1" s="328"/>
      <c r="FST1" s="328"/>
      <c r="FSU1" s="328"/>
      <c r="FSV1" s="328"/>
      <c r="FSW1" s="328"/>
      <c r="FSX1" s="328"/>
      <c r="FSY1" s="328"/>
      <c r="FSZ1" s="328"/>
      <c r="FTA1" s="328"/>
      <c r="FTB1" s="328"/>
      <c r="FTC1" s="328"/>
      <c r="FTD1" s="328"/>
      <c r="FTE1" s="328"/>
      <c r="FTF1" s="328"/>
      <c r="FTG1" s="328"/>
      <c r="FTH1" s="328"/>
      <c r="FTI1" s="328"/>
      <c r="FTJ1" s="328"/>
      <c r="FTK1" s="328"/>
      <c r="FTL1" s="328"/>
      <c r="FTM1" s="328"/>
      <c r="FTN1" s="328"/>
      <c r="FTO1" s="328"/>
      <c r="FTP1" s="328"/>
      <c r="FTQ1" s="328"/>
      <c r="FTR1" s="328"/>
      <c r="FTS1" s="328"/>
      <c r="FTT1" s="328"/>
      <c r="FTU1" s="328"/>
      <c r="FTV1" s="328"/>
      <c r="FTW1" s="328"/>
      <c r="FTX1" s="328"/>
      <c r="FTY1" s="328"/>
      <c r="FTZ1" s="328"/>
      <c r="FUA1" s="328"/>
      <c r="FUB1" s="328"/>
      <c r="FUC1" s="328"/>
      <c r="FUD1" s="328"/>
      <c r="FUE1" s="328"/>
      <c r="FUF1" s="328"/>
      <c r="FUG1" s="328"/>
      <c r="FUH1" s="328"/>
      <c r="FUI1" s="328"/>
      <c r="FUJ1" s="328"/>
      <c r="FUK1" s="328"/>
      <c r="FUL1" s="328"/>
      <c r="FUM1" s="328"/>
      <c r="FUN1" s="328"/>
      <c r="FUO1" s="328"/>
      <c r="FUP1" s="328"/>
      <c r="FUQ1" s="328"/>
      <c r="FUR1" s="328"/>
      <c r="FUS1" s="328"/>
      <c r="FUT1" s="328"/>
      <c r="FUU1" s="328"/>
      <c r="FUV1" s="328"/>
      <c r="FUW1" s="328"/>
      <c r="FUX1" s="328"/>
      <c r="FUY1" s="328"/>
      <c r="FUZ1" s="328"/>
      <c r="FVA1" s="328"/>
      <c r="FVB1" s="328"/>
      <c r="FVC1" s="328"/>
      <c r="FVD1" s="328"/>
      <c r="FVE1" s="328"/>
      <c r="FVF1" s="328"/>
      <c r="FVG1" s="328"/>
      <c r="FVH1" s="328"/>
      <c r="FVI1" s="328"/>
      <c r="FVJ1" s="328"/>
      <c r="FVK1" s="328"/>
      <c r="FVL1" s="328"/>
      <c r="FVM1" s="328"/>
      <c r="FVN1" s="328"/>
      <c r="FVO1" s="328"/>
      <c r="FVP1" s="328"/>
      <c r="FVQ1" s="328"/>
      <c r="FVR1" s="328"/>
      <c r="FVS1" s="328"/>
      <c r="FVT1" s="328"/>
      <c r="FVU1" s="328"/>
      <c r="FVV1" s="328"/>
      <c r="FVW1" s="328"/>
      <c r="FVX1" s="328"/>
      <c r="FVY1" s="328"/>
      <c r="FVZ1" s="328"/>
      <c r="FWA1" s="328"/>
      <c r="FWB1" s="328"/>
      <c r="FWC1" s="328"/>
      <c r="FWD1" s="328"/>
      <c r="FWE1" s="328"/>
      <c r="FWF1" s="328"/>
      <c r="FWG1" s="328"/>
      <c r="FWH1" s="328"/>
      <c r="FWI1" s="328"/>
      <c r="FWJ1" s="328"/>
      <c r="FWK1" s="328"/>
      <c r="FWL1" s="328"/>
      <c r="FWM1" s="328"/>
      <c r="FWN1" s="328"/>
      <c r="FWO1" s="328"/>
      <c r="FWP1" s="328"/>
      <c r="FWQ1" s="328"/>
      <c r="FWR1" s="328"/>
      <c r="FWS1" s="328"/>
      <c r="FWT1" s="328"/>
      <c r="FWU1" s="328"/>
      <c r="FWV1" s="328"/>
      <c r="FWW1" s="328"/>
      <c r="FWX1" s="328"/>
      <c r="FWY1" s="328"/>
      <c r="FWZ1" s="328"/>
      <c r="FXA1" s="328"/>
      <c r="FXB1" s="328"/>
      <c r="FXC1" s="328"/>
      <c r="FXD1" s="328"/>
      <c r="FXE1" s="328"/>
      <c r="FXF1" s="328"/>
      <c r="FXG1" s="328"/>
      <c r="FXH1" s="328"/>
      <c r="FXI1" s="328"/>
      <c r="FXJ1" s="328"/>
      <c r="FXK1" s="328"/>
      <c r="FXL1" s="328"/>
      <c r="FXM1" s="328"/>
      <c r="FXN1" s="328"/>
      <c r="FXO1" s="328"/>
      <c r="FXP1" s="328"/>
      <c r="FXQ1" s="328"/>
      <c r="FXR1" s="328"/>
      <c r="FXS1" s="328"/>
      <c r="FXT1" s="328"/>
      <c r="FXU1" s="328"/>
      <c r="FXV1" s="328"/>
      <c r="FXW1" s="328"/>
      <c r="FXX1" s="328"/>
      <c r="FXY1" s="328"/>
      <c r="FXZ1" s="328"/>
      <c r="FYA1" s="328"/>
      <c r="FYB1" s="328"/>
      <c r="FYC1" s="328"/>
      <c r="FYD1" s="328"/>
      <c r="FYE1" s="328"/>
      <c r="FYF1" s="328"/>
      <c r="FYG1" s="328"/>
      <c r="FYH1" s="328"/>
      <c r="FYI1" s="328"/>
      <c r="FYJ1" s="328"/>
      <c r="FYK1" s="328"/>
      <c r="FYL1" s="328"/>
      <c r="FYM1" s="328"/>
      <c r="FYN1" s="328"/>
      <c r="FYO1" s="328"/>
      <c r="FYP1" s="328"/>
      <c r="FYQ1" s="328"/>
      <c r="FYR1" s="328"/>
      <c r="FYS1" s="328"/>
      <c r="FYT1" s="328"/>
      <c r="FYU1" s="328"/>
      <c r="FYV1" s="328"/>
      <c r="FYW1" s="328"/>
      <c r="FYX1" s="328"/>
      <c r="FYY1" s="328"/>
      <c r="FYZ1" s="328"/>
      <c r="FZA1" s="328"/>
      <c r="FZB1" s="328"/>
      <c r="FZC1" s="328"/>
      <c r="FZD1" s="328"/>
      <c r="FZE1" s="328"/>
      <c r="FZF1" s="328"/>
      <c r="FZG1" s="328"/>
      <c r="FZH1" s="328"/>
      <c r="FZI1" s="328"/>
      <c r="FZJ1" s="328"/>
      <c r="FZK1" s="328"/>
      <c r="FZL1" s="328"/>
      <c r="FZM1" s="328"/>
      <c r="FZN1" s="328"/>
      <c r="FZO1" s="328"/>
      <c r="FZP1" s="328"/>
      <c r="FZQ1" s="328"/>
      <c r="FZR1" s="328"/>
      <c r="FZS1" s="328"/>
      <c r="FZT1" s="328"/>
      <c r="FZU1" s="328"/>
      <c r="FZV1" s="328"/>
      <c r="FZW1" s="328"/>
      <c r="FZX1" s="328"/>
      <c r="FZY1" s="328"/>
      <c r="FZZ1" s="328"/>
      <c r="GAA1" s="328"/>
      <c r="GAB1" s="328"/>
      <c r="GAC1" s="328"/>
      <c r="GAD1" s="328"/>
      <c r="GAE1" s="328"/>
      <c r="GAF1" s="328"/>
      <c r="GAG1" s="328"/>
      <c r="GAH1" s="328"/>
      <c r="GAI1" s="328"/>
      <c r="GAJ1" s="328"/>
      <c r="GAK1" s="328"/>
      <c r="GAL1" s="328"/>
      <c r="GAM1" s="328"/>
      <c r="GAN1" s="328"/>
      <c r="GAO1" s="328"/>
      <c r="GAP1" s="328"/>
      <c r="GAQ1" s="328"/>
      <c r="GAR1" s="328"/>
      <c r="GAS1" s="328"/>
      <c r="GAT1" s="328"/>
      <c r="GAU1" s="328"/>
      <c r="GAV1" s="328"/>
      <c r="GAW1" s="328"/>
      <c r="GAX1" s="328"/>
      <c r="GAY1" s="328"/>
      <c r="GAZ1" s="328"/>
      <c r="GBA1" s="328"/>
      <c r="GBB1" s="328"/>
      <c r="GBC1" s="328"/>
      <c r="GBD1" s="328"/>
      <c r="GBE1" s="328"/>
      <c r="GBF1" s="328"/>
      <c r="GBG1" s="328"/>
      <c r="GBH1" s="328"/>
      <c r="GBI1" s="328"/>
      <c r="GBJ1" s="328"/>
      <c r="GBK1" s="328"/>
      <c r="GBL1" s="328"/>
      <c r="GBM1" s="328"/>
      <c r="GBN1" s="328"/>
      <c r="GBO1" s="328"/>
      <c r="GBP1" s="328"/>
      <c r="GBQ1" s="328"/>
      <c r="GBR1" s="328"/>
      <c r="GBS1" s="328"/>
      <c r="GBT1" s="328"/>
      <c r="GBU1" s="328"/>
      <c r="GBV1" s="328"/>
      <c r="GBW1" s="328"/>
      <c r="GBX1" s="328"/>
      <c r="GBY1" s="328"/>
      <c r="GBZ1" s="328"/>
      <c r="GCA1" s="328"/>
      <c r="GCB1" s="328"/>
      <c r="GCC1" s="328"/>
      <c r="GCD1" s="328"/>
      <c r="GCE1" s="328"/>
      <c r="GCF1" s="328"/>
      <c r="GCG1" s="328"/>
      <c r="GCH1" s="328"/>
      <c r="GCI1" s="328"/>
      <c r="GCJ1" s="328"/>
      <c r="GCK1" s="328"/>
      <c r="GCL1" s="328"/>
      <c r="GCM1" s="328"/>
      <c r="GCN1" s="328"/>
      <c r="GCO1" s="328"/>
      <c r="GCP1" s="328"/>
      <c r="GCQ1" s="328"/>
      <c r="GCR1" s="328"/>
      <c r="GCS1" s="328"/>
      <c r="GCT1" s="328"/>
      <c r="GCU1" s="328"/>
      <c r="GCV1" s="328"/>
      <c r="GCW1" s="328"/>
      <c r="GCX1" s="328"/>
      <c r="GCY1" s="328"/>
      <c r="GCZ1" s="328"/>
      <c r="GDA1" s="328"/>
      <c r="GDB1" s="328"/>
      <c r="GDC1" s="328"/>
      <c r="GDD1" s="328"/>
      <c r="GDE1" s="328"/>
      <c r="GDF1" s="328"/>
      <c r="GDG1" s="328"/>
      <c r="GDH1" s="328"/>
      <c r="GDI1" s="328"/>
      <c r="GDJ1" s="328"/>
      <c r="GDK1" s="328"/>
      <c r="GDL1" s="328"/>
      <c r="GDM1" s="328"/>
      <c r="GDN1" s="328"/>
      <c r="GDO1" s="328"/>
      <c r="GDP1" s="328"/>
      <c r="GDQ1" s="328"/>
      <c r="GDR1" s="328"/>
      <c r="GDS1" s="328"/>
      <c r="GDT1" s="328"/>
      <c r="GDU1" s="328"/>
      <c r="GDV1" s="328"/>
      <c r="GDW1" s="328"/>
      <c r="GDX1" s="328"/>
      <c r="GDY1" s="328"/>
      <c r="GDZ1" s="328"/>
      <c r="GEA1" s="328"/>
      <c r="GEB1" s="328"/>
      <c r="GEC1" s="328"/>
      <c r="GED1" s="328"/>
      <c r="GEE1" s="328"/>
      <c r="GEF1" s="328"/>
      <c r="GEG1" s="328"/>
      <c r="GEH1" s="328"/>
      <c r="GEI1" s="328"/>
      <c r="GEJ1" s="328"/>
      <c r="GEK1" s="328"/>
      <c r="GEL1" s="328"/>
      <c r="GEM1" s="328"/>
      <c r="GEN1" s="328"/>
      <c r="GEO1" s="328"/>
      <c r="GEP1" s="328"/>
      <c r="GEQ1" s="328"/>
      <c r="GER1" s="328"/>
      <c r="GES1" s="328"/>
      <c r="GET1" s="328"/>
      <c r="GEU1" s="328"/>
      <c r="GEV1" s="328"/>
      <c r="GEW1" s="328"/>
      <c r="GEX1" s="328"/>
      <c r="GEY1" s="328"/>
      <c r="GEZ1" s="328"/>
      <c r="GFA1" s="328"/>
      <c r="GFB1" s="328"/>
      <c r="GFC1" s="328"/>
      <c r="GFD1" s="328"/>
      <c r="GFE1" s="328"/>
      <c r="GFF1" s="328"/>
      <c r="GFG1" s="328"/>
      <c r="GFH1" s="328"/>
      <c r="GFI1" s="328"/>
      <c r="GFJ1" s="328"/>
      <c r="GFK1" s="328"/>
      <c r="GFL1" s="328"/>
      <c r="GFM1" s="328"/>
      <c r="GFN1" s="328"/>
      <c r="GFO1" s="328"/>
      <c r="GFP1" s="328"/>
      <c r="GFQ1" s="328"/>
      <c r="GFR1" s="328"/>
      <c r="GFS1" s="328"/>
      <c r="GFT1" s="328"/>
      <c r="GFU1" s="328"/>
      <c r="GFV1" s="328"/>
      <c r="GFW1" s="328"/>
      <c r="GFX1" s="328"/>
      <c r="GFY1" s="328"/>
      <c r="GFZ1" s="328"/>
      <c r="GGA1" s="328"/>
      <c r="GGB1" s="328"/>
      <c r="GGC1" s="328"/>
      <c r="GGD1" s="328"/>
      <c r="GGE1" s="328"/>
      <c r="GGF1" s="328"/>
      <c r="GGG1" s="328"/>
      <c r="GGH1" s="328"/>
      <c r="GGI1" s="328"/>
      <c r="GGJ1" s="328"/>
      <c r="GGK1" s="328"/>
      <c r="GGL1" s="328"/>
      <c r="GGM1" s="328"/>
      <c r="GGN1" s="328"/>
      <c r="GGO1" s="328"/>
      <c r="GGP1" s="328"/>
      <c r="GGQ1" s="328"/>
      <c r="GGR1" s="328"/>
      <c r="GGS1" s="328"/>
      <c r="GGT1" s="328"/>
      <c r="GGU1" s="328"/>
      <c r="GGV1" s="328"/>
      <c r="GGW1" s="328"/>
      <c r="GGX1" s="328"/>
      <c r="GGY1" s="328"/>
      <c r="GGZ1" s="328"/>
      <c r="GHA1" s="328"/>
      <c r="GHB1" s="328"/>
      <c r="GHC1" s="328"/>
      <c r="GHD1" s="328"/>
      <c r="GHE1" s="328"/>
      <c r="GHF1" s="328"/>
      <c r="GHG1" s="328"/>
      <c r="GHH1" s="328"/>
      <c r="GHI1" s="328"/>
      <c r="GHJ1" s="328"/>
      <c r="GHK1" s="328"/>
      <c r="GHL1" s="328"/>
      <c r="GHM1" s="328"/>
      <c r="GHN1" s="328"/>
      <c r="GHO1" s="328"/>
      <c r="GHP1" s="328"/>
      <c r="GHQ1" s="328"/>
      <c r="GHR1" s="328"/>
      <c r="GHS1" s="328"/>
      <c r="GHT1" s="328"/>
      <c r="GHU1" s="328"/>
      <c r="GHV1" s="328"/>
      <c r="GHW1" s="328"/>
      <c r="GHX1" s="328"/>
      <c r="GHY1" s="328"/>
      <c r="GHZ1" s="328"/>
      <c r="GIA1" s="328"/>
      <c r="GIB1" s="328"/>
      <c r="GIC1" s="328"/>
      <c r="GID1" s="328"/>
      <c r="GIE1" s="328"/>
      <c r="GIF1" s="328"/>
      <c r="GIG1" s="328"/>
      <c r="GIH1" s="328"/>
      <c r="GII1" s="328"/>
      <c r="GIJ1" s="328"/>
      <c r="GIK1" s="328"/>
      <c r="GIL1" s="328"/>
      <c r="GIM1" s="328"/>
      <c r="GIN1" s="328"/>
      <c r="GIO1" s="328"/>
      <c r="GIP1" s="328"/>
      <c r="GIQ1" s="328"/>
      <c r="GIR1" s="328"/>
      <c r="GIS1" s="328"/>
      <c r="GIT1" s="328"/>
      <c r="GIU1" s="328"/>
      <c r="GIV1" s="328"/>
      <c r="GIW1" s="328"/>
      <c r="GIX1" s="328"/>
      <c r="GIY1" s="328"/>
      <c r="GIZ1" s="328"/>
      <c r="GJA1" s="328"/>
      <c r="GJB1" s="328"/>
      <c r="GJC1" s="328"/>
      <c r="GJD1" s="328"/>
      <c r="GJE1" s="328"/>
      <c r="GJF1" s="328"/>
      <c r="GJG1" s="328"/>
      <c r="GJH1" s="328"/>
      <c r="GJI1" s="328"/>
      <c r="GJJ1" s="328"/>
      <c r="GJK1" s="328"/>
      <c r="GJL1" s="328"/>
      <c r="GJM1" s="328"/>
      <c r="GJN1" s="328"/>
      <c r="GJO1" s="328"/>
      <c r="GJP1" s="328"/>
      <c r="GJQ1" s="328"/>
      <c r="GJR1" s="328"/>
      <c r="GJS1" s="328"/>
      <c r="GJT1" s="328"/>
      <c r="GJU1" s="328"/>
      <c r="GJV1" s="328"/>
      <c r="GJW1" s="328"/>
      <c r="GJX1" s="328"/>
      <c r="GJY1" s="328"/>
      <c r="GJZ1" s="328"/>
      <c r="GKA1" s="328"/>
      <c r="GKB1" s="328"/>
      <c r="GKC1" s="328"/>
      <c r="GKD1" s="328"/>
      <c r="GKE1" s="328"/>
      <c r="GKF1" s="328"/>
      <c r="GKG1" s="328"/>
      <c r="GKH1" s="328"/>
      <c r="GKI1" s="328"/>
      <c r="GKJ1" s="328"/>
      <c r="GKK1" s="328"/>
      <c r="GKL1" s="328"/>
      <c r="GKM1" s="328"/>
      <c r="GKN1" s="328"/>
      <c r="GKO1" s="328"/>
      <c r="GKP1" s="328"/>
      <c r="GKQ1" s="328"/>
      <c r="GKR1" s="328"/>
      <c r="GKS1" s="328"/>
      <c r="GKT1" s="328"/>
      <c r="GKU1" s="328"/>
      <c r="GKV1" s="328"/>
      <c r="GKW1" s="328"/>
      <c r="GKX1" s="328"/>
      <c r="GKY1" s="328"/>
      <c r="GKZ1" s="328"/>
      <c r="GLA1" s="328"/>
      <c r="GLB1" s="328"/>
      <c r="GLC1" s="328"/>
      <c r="GLD1" s="328"/>
      <c r="GLE1" s="328"/>
      <c r="GLF1" s="328"/>
      <c r="GLG1" s="328"/>
      <c r="GLH1" s="328"/>
      <c r="GLI1" s="328"/>
      <c r="GLJ1" s="328"/>
      <c r="GLK1" s="328"/>
      <c r="GLL1" s="328"/>
      <c r="GLM1" s="328"/>
      <c r="GLN1" s="328"/>
      <c r="GLO1" s="328"/>
      <c r="GLP1" s="328"/>
      <c r="GLQ1" s="328"/>
      <c r="GLR1" s="328"/>
      <c r="GLS1" s="328"/>
      <c r="GLT1" s="328"/>
      <c r="GLU1" s="328"/>
      <c r="GLV1" s="328"/>
      <c r="GLW1" s="328"/>
      <c r="GLX1" s="328"/>
      <c r="GLY1" s="328"/>
      <c r="GLZ1" s="328"/>
      <c r="GMA1" s="328"/>
      <c r="GMB1" s="328"/>
      <c r="GMC1" s="328"/>
      <c r="GMD1" s="328"/>
      <c r="GME1" s="328"/>
      <c r="GMF1" s="328"/>
      <c r="GMG1" s="328"/>
      <c r="GMH1" s="328"/>
      <c r="GMI1" s="328"/>
      <c r="GMJ1" s="328"/>
      <c r="GMK1" s="328"/>
      <c r="GML1" s="328"/>
      <c r="GMM1" s="328"/>
      <c r="GMN1" s="328"/>
      <c r="GMO1" s="328"/>
      <c r="GMP1" s="328"/>
      <c r="GMQ1" s="328"/>
      <c r="GMR1" s="328"/>
      <c r="GMS1" s="328"/>
      <c r="GMT1" s="328"/>
      <c r="GMU1" s="328"/>
      <c r="GMV1" s="328"/>
      <c r="GMW1" s="328"/>
      <c r="GMX1" s="328"/>
      <c r="GMY1" s="328"/>
      <c r="GMZ1" s="328"/>
      <c r="GNA1" s="328"/>
      <c r="GNB1" s="328"/>
      <c r="GNC1" s="328"/>
      <c r="GND1" s="328"/>
      <c r="GNE1" s="328"/>
      <c r="GNF1" s="328"/>
      <c r="GNG1" s="328"/>
      <c r="GNH1" s="328"/>
      <c r="GNI1" s="328"/>
      <c r="GNJ1" s="328"/>
      <c r="GNK1" s="328"/>
      <c r="GNL1" s="328"/>
      <c r="GNM1" s="328"/>
      <c r="GNN1" s="328"/>
      <c r="GNO1" s="328"/>
      <c r="GNP1" s="328"/>
      <c r="GNQ1" s="328"/>
      <c r="GNR1" s="328"/>
      <c r="GNS1" s="328"/>
      <c r="GNT1" s="328"/>
      <c r="GNU1" s="328"/>
      <c r="GNV1" s="328"/>
      <c r="GNW1" s="328"/>
      <c r="GNX1" s="328"/>
      <c r="GNY1" s="328"/>
      <c r="GNZ1" s="328"/>
      <c r="GOA1" s="328"/>
      <c r="GOB1" s="328"/>
      <c r="GOC1" s="328"/>
      <c r="GOD1" s="328"/>
      <c r="GOE1" s="328"/>
      <c r="GOF1" s="328"/>
      <c r="GOG1" s="328"/>
      <c r="GOH1" s="328"/>
      <c r="GOI1" s="328"/>
      <c r="GOJ1" s="328"/>
      <c r="GOK1" s="328"/>
      <c r="GOL1" s="328"/>
      <c r="GOM1" s="328"/>
      <c r="GON1" s="328"/>
      <c r="GOO1" s="328"/>
      <c r="GOP1" s="328"/>
      <c r="GOQ1" s="328"/>
      <c r="GOR1" s="328"/>
      <c r="GOS1" s="328"/>
      <c r="GOT1" s="328"/>
      <c r="GOU1" s="328"/>
      <c r="GOV1" s="328"/>
      <c r="GOW1" s="328"/>
      <c r="GOX1" s="328"/>
      <c r="GOY1" s="328"/>
      <c r="GOZ1" s="328"/>
      <c r="GPA1" s="328"/>
      <c r="GPB1" s="328"/>
      <c r="GPC1" s="328"/>
      <c r="GPD1" s="328"/>
      <c r="GPE1" s="328"/>
      <c r="GPF1" s="328"/>
      <c r="GPG1" s="328"/>
      <c r="GPH1" s="328"/>
      <c r="GPI1" s="328"/>
      <c r="GPJ1" s="328"/>
      <c r="GPK1" s="328"/>
      <c r="GPL1" s="328"/>
      <c r="GPM1" s="328"/>
      <c r="GPN1" s="328"/>
      <c r="GPO1" s="328"/>
      <c r="GPP1" s="328"/>
      <c r="GPQ1" s="328"/>
      <c r="GPR1" s="328"/>
      <c r="GPS1" s="328"/>
      <c r="GPT1" s="328"/>
      <c r="GPU1" s="328"/>
      <c r="GPV1" s="328"/>
      <c r="GPW1" s="328"/>
      <c r="GPX1" s="328"/>
      <c r="GPY1" s="328"/>
      <c r="GPZ1" s="328"/>
      <c r="GQA1" s="328"/>
      <c r="GQB1" s="328"/>
      <c r="GQC1" s="328"/>
      <c r="GQD1" s="328"/>
      <c r="GQE1" s="328"/>
      <c r="GQF1" s="328"/>
      <c r="GQG1" s="328"/>
      <c r="GQH1" s="328"/>
      <c r="GQI1" s="328"/>
      <c r="GQJ1" s="328"/>
      <c r="GQK1" s="328"/>
      <c r="GQL1" s="328"/>
      <c r="GQM1" s="328"/>
      <c r="GQN1" s="328"/>
      <c r="GQO1" s="328"/>
      <c r="GQP1" s="328"/>
      <c r="GQQ1" s="328"/>
      <c r="GQR1" s="328"/>
      <c r="GQS1" s="328"/>
      <c r="GQT1" s="328"/>
      <c r="GQU1" s="328"/>
      <c r="GQV1" s="328"/>
      <c r="GQW1" s="328"/>
      <c r="GQX1" s="328"/>
      <c r="GQY1" s="328"/>
      <c r="GQZ1" s="328"/>
      <c r="GRA1" s="328"/>
      <c r="GRB1" s="328"/>
      <c r="GRC1" s="328"/>
      <c r="GRD1" s="328"/>
      <c r="GRE1" s="328"/>
      <c r="GRF1" s="328"/>
      <c r="GRG1" s="328"/>
      <c r="GRH1" s="328"/>
      <c r="GRI1" s="328"/>
      <c r="GRJ1" s="328"/>
      <c r="GRK1" s="328"/>
      <c r="GRL1" s="328"/>
      <c r="GRM1" s="328"/>
      <c r="GRN1" s="328"/>
      <c r="GRO1" s="328"/>
      <c r="GRP1" s="328"/>
      <c r="GRQ1" s="328"/>
      <c r="GRR1" s="328"/>
      <c r="GRS1" s="328"/>
      <c r="GRT1" s="328"/>
      <c r="GRU1" s="328"/>
      <c r="GRV1" s="328"/>
      <c r="GRW1" s="328"/>
      <c r="GRX1" s="328"/>
      <c r="GRY1" s="328"/>
      <c r="GRZ1" s="328"/>
      <c r="GSA1" s="328"/>
      <c r="GSB1" s="328"/>
      <c r="GSC1" s="328"/>
      <c r="GSD1" s="328"/>
      <c r="GSE1" s="328"/>
      <c r="GSF1" s="328"/>
      <c r="GSG1" s="328"/>
      <c r="GSH1" s="328"/>
      <c r="GSI1" s="328"/>
      <c r="GSJ1" s="328"/>
      <c r="GSK1" s="328"/>
      <c r="GSL1" s="328"/>
      <c r="GSM1" s="328"/>
      <c r="GSN1" s="328"/>
      <c r="GSO1" s="328"/>
      <c r="GSP1" s="328"/>
      <c r="GSQ1" s="328"/>
      <c r="GSR1" s="328"/>
      <c r="GSS1" s="328"/>
      <c r="GST1" s="328"/>
      <c r="GSU1" s="328"/>
      <c r="GSV1" s="328"/>
      <c r="GSW1" s="328"/>
      <c r="GSX1" s="328"/>
      <c r="GSY1" s="328"/>
      <c r="GSZ1" s="328"/>
      <c r="GTA1" s="328"/>
      <c r="GTB1" s="328"/>
      <c r="GTC1" s="328"/>
      <c r="GTD1" s="328"/>
      <c r="GTE1" s="328"/>
      <c r="GTF1" s="328"/>
      <c r="GTG1" s="328"/>
      <c r="GTH1" s="328"/>
      <c r="GTI1" s="328"/>
      <c r="GTJ1" s="328"/>
      <c r="GTK1" s="328"/>
      <c r="GTL1" s="328"/>
      <c r="GTM1" s="328"/>
      <c r="GTN1" s="328"/>
      <c r="GTO1" s="328"/>
      <c r="GTP1" s="328"/>
      <c r="GTQ1" s="328"/>
      <c r="GTR1" s="328"/>
      <c r="GTS1" s="328"/>
      <c r="GTT1" s="328"/>
      <c r="GTU1" s="328"/>
      <c r="GTV1" s="328"/>
      <c r="GTW1" s="328"/>
      <c r="GTX1" s="328"/>
      <c r="GTY1" s="328"/>
      <c r="GTZ1" s="328"/>
      <c r="GUA1" s="328"/>
      <c r="GUB1" s="328"/>
      <c r="GUC1" s="328"/>
      <c r="GUD1" s="328"/>
      <c r="GUE1" s="328"/>
      <c r="GUF1" s="328"/>
      <c r="GUG1" s="328"/>
      <c r="GUH1" s="328"/>
      <c r="GUI1" s="328"/>
      <c r="GUJ1" s="328"/>
      <c r="GUK1" s="328"/>
      <c r="GUL1" s="328"/>
      <c r="GUM1" s="328"/>
      <c r="GUN1" s="328"/>
      <c r="GUO1" s="328"/>
      <c r="GUP1" s="328"/>
      <c r="GUQ1" s="328"/>
      <c r="GUR1" s="328"/>
      <c r="GUS1" s="328"/>
      <c r="GUT1" s="328"/>
      <c r="GUU1" s="328"/>
      <c r="GUV1" s="328"/>
      <c r="GUW1" s="328"/>
      <c r="GUX1" s="328"/>
      <c r="GUY1" s="328"/>
      <c r="GUZ1" s="328"/>
      <c r="GVA1" s="328"/>
      <c r="GVB1" s="328"/>
      <c r="GVC1" s="328"/>
      <c r="GVD1" s="328"/>
      <c r="GVE1" s="328"/>
      <c r="GVF1" s="328"/>
      <c r="GVG1" s="328"/>
      <c r="GVH1" s="328"/>
      <c r="GVI1" s="328"/>
      <c r="GVJ1" s="328"/>
      <c r="GVK1" s="328"/>
      <c r="GVL1" s="328"/>
      <c r="GVM1" s="328"/>
      <c r="GVN1" s="328"/>
      <c r="GVO1" s="328"/>
      <c r="GVP1" s="328"/>
      <c r="GVQ1" s="328"/>
      <c r="GVR1" s="328"/>
      <c r="GVS1" s="328"/>
      <c r="GVT1" s="328"/>
      <c r="GVU1" s="328"/>
      <c r="GVV1" s="328"/>
      <c r="GVW1" s="328"/>
      <c r="GVX1" s="328"/>
      <c r="GVY1" s="328"/>
      <c r="GVZ1" s="328"/>
      <c r="GWA1" s="328"/>
      <c r="GWB1" s="328"/>
      <c r="GWC1" s="328"/>
      <c r="GWD1" s="328"/>
      <c r="GWE1" s="328"/>
      <c r="GWF1" s="328"/>
      <c r="GWG1" s="328"/>
      <c r="GWH1" s="328"/>
      <c r="GWI1" s="328"/>
      <c r="GWJ1" s="328"/>
      <c r="GWK1" s="328"/>
      <c r="GWL1" s="328"/>
      <c r="GWM1" s="328"/>
      <c r="GWN1" s="328"/>
      <c r="GWO1" s="328"/>
      <c r="GWP1" s="328"/>
      <c r="GWQ1" s="328"/>
      <c r="GWR1" s="328"/>
      <c r="GWS1" s="328"/>
      <c r="GWT1" s="328"/>
      <c r="GWU1" s="328"/>
      <c r="GWV1" s="328"/>
      <c r="GWW1" s="328"/>
      <c r="GWX1" s="328"/>
      <c r="GWY1" s="328"/>
      <c r="GWZ1" s="328"/>
      <c r="GXA1" s="328"/>
      <c r="GXB1" s="328"/>
      <c r="GXC1" s="328"/>
      <c r="GXD1" s="328"/>
      <c r="GXE1" s="328"/>
      <c r="GXF1" s="328"/>
      <c r="GXG1" s="328"/>
      <c r="GXH1" s="328"/>
      <c r="GXI1" s="328"/>
      <c r="GXJ1" s="328"/>
      <c r="GXK1" s="328"/>
      <c r="GXL1" s="328"/>
      <c r="GXM1" s="328"/>
      <c r="GXN1" s="328"/>
      <c r="GXO1" s="328"/>
      <c r="GXP1" s="328"/>
      <c r="GXQ1" s="328"/>
      <c r="GXR1" s="328"/>
      <c r="GXS1" s="328"/>
      <c r="GXT1" s="328"/>
      <c r="GXU1" s="328"/>
      <c r="GXV1" s="328"/>
      <c r="GXW1" s="328"/>
      <c r="GXX1" s="328"/>
      <c r="GXY1" s="328"/>
      <c r="GXZ1" s="328"/>
      <c r="GYA1" s="328"/>
      <c r="GYB1" s="328"/>
      <c r="GYC1" s="328"/>
      <c r="GYD1" s="328"/>
      <c r="GYE1" s="328"/>
      <c r="GYF1" s="328"/>
      <c r="GYG1" s="328"/>
      <c r="GYH1" s="328"/>
      <c r="GYI1" s="328"/>
      <c r="GYJ1" s="328"/>
      <c r="GYK1" s="328"/>
      <c r="GYL1" s="328"/>
      <c r="GYM1" s="328"/>
      <c r="GYN1" s="328"/>
      <c r="GYO1" s="328"/>
      <c r="GYP1" s="328"/>
      <c r="GYQ1" s="328"/>
      <c r="GYR1" s="328"/>
      <c r="GYS1" s="328"/>
      <c r="GYT1" s="328"/>
      <c r="GYU1" s="328"/>
      <c r="GYV1" s="328"/>
      <c r="GYW1" s="328"/>
      <c r="GYX1" s="328"/>
      <c r="GYY1" s="328"/>
      <c r="GYZ1" s="328"/>
      <c r="GZA1" s="328"/>
      <c r="GZB1" s="328"/>
      <c r="GZC1" s="328"/>
      <c r="GZD1" s="328"/>
      <c r="GZE1" s="328"/>
      <c r="GZF1" s="328"/>
      <c r="GZG1" s="328"/>
      <c r="GZH1" s="328"/>
      <c r="GZI1" s="328"/>
      <c r="GZJ1" s="328"/>
      <c r="GZK1" s="328"/>
      <c r="GZL1" s="328"/>
      <c r="GZM1" s="328"/>
      <c r="GZN1" s="328"/>
      <c r="GZO1" s="328"/>
      <c r="GZP1" s="328"/>
      <c r="GZQ1" s="328"/>
      <c r="GZR1" s="328"/>
      <c r="GZS1" s="328"/>
      <c r="GZT1" s="328"/>
      <c r="GZU1" s="328"/>
      <c r="GZV1" s="328"/>
      <c r="GZW1" s="328"/>
      <c r="GZX1" s="328"/>
      <c r="GZY1" s="328"/>
      <c r="GZZ1" s="328"/>
      <c r="HAA1" s="328"/>
      <c r="HAB1" s="328"/>
      <c r="HAC1" s="328"/>
      <c r="HAD1" s="328"/>
      <c r="HAE1" s="328"/>
      <c r="HAF1" s="328"/>
      <c r="HAG1" s="328"/>
      <c r="HAH1" s="328"/>
      <c r="HAI1" s="328"/>
      <c r="HAJ1" s="328"/>
      <c r="HAK1" s="328"/>
      <c r="HAL1" s="328"/>
      <c r="HAM1" s="328"/>
      <c r="HAN1" s="328"/>
      <c r="HAO1" s="328"/>
      <c r="HAP1" s="328"/>
      <c r="HAQ1" s="328"/>
      <c r="HAR1" s="328"/>
      <c r="HAS1" s="328"/>
      <c r="HAT1" s="328"/>
      <c r="HAU1" s="328"/>
      <c r="HAV1" s="328"/>
      <c r="HAW1" s="328"/>
      <c r="HAX1" s="328"/>
      <c r="HAY1" s="328"/>
      <c r="HAZ1" s="328"/>
      <c r="HBA1" s="328"/>
      <c r="HBB1" s="328"/>
      <c r="HBC1" s="328"/>
      <c r="HBD1" s="328"/>
      <c r="HBE1" s="328"/>
      <c r="HBF1" s="328"/>
      <c r="HBG1" s="328"/>
      <c r="HBH1" s="328"/>
      <c r="HBI1" s="328"/>
      <c r="HBJ1" s="328"/>
      <c r="HBK1" s="328"/>
      <c r="HBL1" s="328"/>
      <c r="HBM1" s="328"/>
      <c r="HBN1" s="328"/>
      <c r="HBO1" s="328"/>
      <c r="HBP1" s="328"/>
      <c r="HBQ1" s="328"/>
      <c r="HBR1" s="328"/>
      <c r="HBS1" s="328"/>
      <c r="HBT1" s="328"/>
      <c r="HBU1" s="328"/>
      <c r="HBV1" s="328"/>
      <c r="HBW1" s="328"/>
      <c r="HBX1" s="328"/>
      <c r="HBY1" s="328"/>
      <c r="HBZ1" s="328"/>
      <c r="HCA1" s="328"/>
      <c r="HCB1" s="328"/>
      <c r="HCC1" s="328"/>
      <c r="HCD1" s="328"/>
      <c r="HCE1" s="328"/>
      <c r="HCF1" s="328"/>
      <c r="HCG1" s="328"/>
      <c r="HCH1" s="328"/>
      <c r="HCI1" s="328"/>
      <c r="HCJ1" s="328"/>
      <c r="HCK1" s="328"/>
      <c r="HCL1" s="328"/>
      <c r="HCM1" s="328"/>
      <c r="HCN1" s="328"/>
      <c r="HCO1" s="328"/>
      <c r="HCP1" s="328"/>
      <c r="HCQ1" s="328"/>
      <c r="HCR1" s="328"/>
      <c r="HCS1" s="328"/>
      <c r="HCT1" s="328"/>
      <c r="HCU1" s="328"/>
      <c r="HCV1" s="328"/>
      <c r="HCW1" s="328"/>
      <c r="HCX1" s="328"/>
      <c r="HCY1" s="328"/>
      <c r="HCZ1" s="328"/>
      <c r="HDA1" s="328"/>
      <c r="HDB1" s="328"/>
      <c r="HDC1" s="328"/>
      <c r="HDD1" s="328"/>
      <c r="HDE1" s="328"/>
      <c r="HDF1" s="328"/>
      <c r="HDG1" s="328"/>
      <c r="HDH1" s="328"/>
      <c r="HDI1" s="328"/>
      <c r="HDJ1" s="328"/>
      <c r="HDK1" s="328"/>
      <c r="HDL1" s="328"/>
      <c r="HDM1" s="328"/>
      <c r="HDN1" s="328"/>
      <c r="HDO1" s="328"/>
      <c r="HDP1" s="328"/>
      <c r="HDQ1" s="328"/>
      <c r="HDR1" s="328"/>
      <c r="HDS1" s="328"/>
      <c r="HDT1" s="328"/>
      <c r="HDU1" s="328"/>
      <c r="HDV1" s="328"/>
      <c r="HDW1" s="328"/>
      <c r="HDX1" s="328"/>
      <c r="HDY1" s="328"/>
      <c r="HDZ1" s="328"/>
      <c r="HEA1" s="328"/>
      <c r="HEB1" s="328"/>
      <c r="HEC1" s="328"/>
      <c r="HED1" s="328"/>
      <c r="HEE1" s="328"/>
      <c r="HEF1" s="328"/>
      <c r="HEG1" s="328"/>
      <c r="HEH1" s="328"/>
      <c r="HEI1" s="328"/>
      <c r="HEJ1" s="328"/>
      <c r="HEK1" s="328"/>
      <c r="HEL1" s="328"/>
      <c r="HEM1" s="328"/>
      <c r="HEN1" s="328"/>
      <c r="HEO1" s="328"/>
      <c r="HEP1" s="328"/>
      <c r="HEQ1" s="328"/>
      <c r="HER1" s="328"/>
      <c r="HES1" s="328"/>
      <c r="HET1" s="328"/>
      <c r="HEU1" s="328"/>
      <c r="HEV1" s="328"/>
      <c r="HEW1" s="328"/>
      <c r="HEX1" s="328"/>
      <c r="HEY1" s="328"/>
      <c r="HEZ1" s="328"/>
      <c r="HFA1" s="328"/>
      <c r="HFB1" s="328"/>
      <c r="HFC1" s="328"/>
      <c r="HFD1" s="328"/>
      <c r="HFE1" s="328"/>
      <c r="HFF1" s="328"/>
      <c r="HFG1" s="328"/>
      <c r="HFH1" s="328"/>
      <c r="HFI1" s="328"/>
      <c r="HFJ1" s="328"/>
      <c r="HFK1" s="328"/>
      <c r="HFL1" s="328"/>
      <c r="HFM1" s="328"/>
      <c r="HFN1" s="328"/>
      <c r="HFO1" s="328"/>
      <c r="HFP1" s="328"/>
      <c r="HFQ1" s="328"/>
      <c r="HFR1" s="328"/>
      <c r="HFS1" s="328"/>
      <c r="HFT1" s="328"/>
      <c r="HFU1" s="328"/>
      <c r="HFV1" s="328"/>
      <c r="HFW1" s="328"/>
      <c r="HFX1" s="328"/>
      <c r="HFY1" s="328"/>
      <c r="HFZ1" s="328"/>
      <c r="HGA1" s="328"/>
      <c r="HGB1" s="328"/>
      <c r="HGC1" s="328"/>
      <c r="HGD1" s="328"/>
      <c r="HGE1" s="328"/>
      <c r="HGF1" s="328"/>
      <c r="HGG1" s="328"/>
      <c r="HGH1" s="328"/>
      <c r="HGI1" s="328"/>
      <c r="HGJ1" s="328"/>
      <c r="HGK1" s="328"/>
      <c r="HGL1" s="328"/>
      <c r="HGM1" s="328"/>
      <c r="HGN1" s="328"/>
      <c r="HGO1" s="328"/>
      <c r="HGP1" s="328"/>
      <c r="HGQ1" s="328"/>
      <c r="HGR1" s="328"/>
      <c r="HGS1" s="328"/>
      <c r="HGT1" s="328"/>
      <c r="HGU1" s="328"/>
      <c r="HGV1" s="328"/>
      <c r="HGW1" s="328"/>
      <c r="HGX1" s="328"/>
      <c r="HGY1" s="328"/>
      <c r="HGZ1" s="328"/>
      <c r="HHA1" s="328"/>
      <c r="HHB1" s="328"/>
      <c r="HHC1" s="328"/>
      <c r="HHD1" s="328"/>
      <c r="HHE1" s="328"/>
      <c r="HHF1" s="328"/>
      <c r="HHG1" s="328"/>
      <c r="HHH1" s="328"/>
      <c r="HHI1" s="328"/>
      <c r="HHJ1" s="328"/>
      <c r="HHK1" s="328"/>
      <c r="HHL1" s="328"/>
      <c r="HHM1" s="328"/>
      <c r="HHN1" s="328"/>
      <c r="HHO1" s="328"/>
      <c r="HHP1" s="328"/>
      <c r="HHQ1" s="328"/>
      <c r="HHR1" s="328"/>
      <c r="HHS1" s="328"/>
      <c r="HHT1" s="328"/>
      <c r="HHU1" s="328"/>
      <c r="HHV1" s="328"/>
      <c r="HHW1" s="328"/>
      <c r="HHX1" s="328"/>
      <c r="HHY1" s="328"/>
      <c r="HHZ1" s="328"/>
      <c r="HIA1" s="328"/>
      <c r="HIB1" s="328"/>
      <c r="HIC1" s="328"/>
      <c r="HID1" s="328"/>
      <c r="HIE1" s="328"/>
      <c r="HIF1" s="328"/>
      <c r="HIG1" s="328"/>
      <c r="HIH1" s="328"/>
      <c r="HII1" s="328"/>
      <c r="HIJ1" s="328"/>
      <c r="HIK1" s="328"/>
      <c r="HIL1" s="328"/>
      <c r="HIM1" s="328"/>
      <c r="HIN1" s="328"/>
      <c r="HIO1" s="328"/>
      <c r="HIP1" s="328"/>
      <c r="HIQ1" s="328"/>
      <c r="HIR1" s="328"/>
      <c r="HIS1" s="328"/>
      <c r="HIT1" s="328"/>
      <c r="HIU1" s="328"/>
      <c r="HIV1" s="328"/>
      <c r="HIW1" s="328"/>
      <c r="HIX1" s="328"/>
      <c r="HIY1" s="328"/>
      <c r="HIZ1" s="328"/>
      <c r="HJA1" s="328"/>
      <c r="HJB1" s="328"/>
      <c r="HJC1" s="328"/>
      <c r="HJD1" s="328"/>
      <c r="HJE1" s="328"/>
      <c r="HJF1" s="328"/>
      <c r="HJG1" s="328"/>
      <c r="HJH1" s="328"/>
      <c r="HJI1" s="328"/>
      <c r="HJJ1" s="328"/>
      <c r="HJK1" s="328"/>
      <c r="HJL1" s="328"/>
      <c r="HJM1" s="328"/>
      <c r="HJN1" s="328"/>
      <c r="HJO1" s="328"/>
      <c r="HJP1" s="328"/>
      <c r="HJQ1" s="328"/>
      <c r="HJR1" s="328"/>
      <c r="HJS1" s="328"/>
      <c r="HJT1" s="328"/>
      <c r="HJU1" s="328"/>
      <c r="HJV1" s="328"/>
      <c r="HJW1" s="328"/>
      <c r="HJX1" s="328"/>
      <c r="HJY1" s="328"/>
      <c r="HJZ1" s="328"/>
      <c r="HKA1" s="328"/>
      <c r="HKB1" s="328"/>
      <c r="HKC1" s="328"/>
      <c r="HKD1" s="328"/>
      <c r="HKE1" s="328"/>
      <c r="HKF1" s="328"/>
      <c r="HKG1" s="328"/>
      <c r="HKH1" s="328"/>
      <c r="HKI1" s="328"/>
      <c r="HKJ1" s="328"/>
      <c r="HKK1" s="328"/>
      <c r="HKL1" s="328"/>
      <c r="HKM1" s="328"/>
      <c r="HKN1" s="328"/>
      <c r="HKO1" s="328"/>
      <c r="HKP1" s="328"/>
      <c r="HKQ1" s="328"/>
      <c r="HKR1" s="328"/>
      <c r="HKS1" s="328"/>
      <c r="HKT1" s="328"/>
      <c r="HKU1" s="328"/>
      <c r="HKV1" s="328"/>
      <c r="HKW1" s="328"/>
      <c r="HKX1" s="328"/>
      <c r="HKY1" s="328"/>
      <c r="HKZ1" s="328"/>
      <c r="HLA1" s="328"/>
      <c r="HLB1" s="328"/>
      <c r="HLC1" s="328"/>
      <c r="HLD1" s="328"/>
      <c r="HLE1" s="328"/>
      <c r="HLF1" s="328"/>
      <c r="HLG1" s="328"/>
      <c r="HLH1" s="328"/>
      <c r="HLI1" s="328"/>
      <c r="HLJ1" s="328"/>
      <c r="HLK1" s="328"/>
      <c r="HLL1" s="328"/>
      <c r="HLM1" s="328"/>
      <c r="HLN1" s="328"/>
      <c r="HLO1" s="328"/>
      <c r="HLP1" s="328"/>
      <c r="HLQ1" s="328"/>
      <c r="HLR1" s="328"/>
      <c r="HLS1" s="328"/>
      <c r="HLT1" s="328"/>
      <c r="HLU1" s="328"/>
      <c r="HLV1" s="328"/>
      <c r="HLW1" s="328"/>
      <c r="HLX1" s="328"/>
      <c r="HLY1" s="328"/>
      <c r="HLZ1" s="328"/>
      <c r="HMA1" s="328"/>
      <c r="HMB1" s="328"/>
      <c r="HMC1" s="328"/>
      <c r="HMD1" s="328"/>
      <c r="HME1" s="328"/>
      <c r="HMF1" s="328"/>
      <c r="HMG1" s="328"/>
      <c r="HMH1" s="328"/>
      <c r="HMI1" s="328"/>
      <c r="HMJ1" s="328"/>
      <c r="HMK1" s="328"/>
      <c r="HML1" s="328"/>
      <c r="HMM1" s="328"/>
      <c r="HMN1" s="328"/>
      <c r="HMO1" s="328"/>
      <c r="HMP1" s="328"/>
      <c r="HMQ1" s="328"/>
      <c r="HMR1" s="328"/>
      <c r="HMS1" s="328"/>
      <c r="HMT1" s="328"/>
      <c r="HMU1" s="328"/>
      <c r="HMV1" s="328"/>
      <c r="HMW1" s="328"/>
      <c r="HMX1" s="328"/>
      <c r="HMY1" s="328"/>
      <c r="HMZ1" s="328"/>
      <c r="HNA1" s="328"/>
      <c r="HNB1" s="328"/>
      <c r="HNC1" s="328"/>
      <c r="HND1" s="328"/>
      <c r="HNE1" s="328"/>
      <c r="HNF1" s="328"/>
      <c r="HNG1" s="328"/>
      <c r="HNH1" s="328"/>
      <c r="HNI1" s="328"/>
      <c r="HNJ1" s="328"/>
      <c r="HNK1" s="328"/>
      <c r="HNL1" s="328"/>
      <c r="HNM1" s="328"/>
      <c r="HNN1" s="328"/>
      <c r="HNO1" s="328"/>
      <c r="HNP1" s="328"/>
      <c r="HNQ1" s="328"/>
      <c r="HNR1" s="328"/>
      <c r="HNS1" s="328"/>
      <c r="HNT1" s="328"/>
      <c r="HNU1" s="328"/>
      <c r="HNV1" s="328"/>
      <c r="HNW1" s="328"/>
      <c r="HNX1" s="328"/>
      <c r="HNY1" s="328"/>
      <c r="HNZ1" s="328"/>
      <c r="HOA1" s="328"/>
      <c r="HOB1" s="328"/>
      <c r="HOC1" s="328"/>
      <c r="HOD1" s="328"/>
      <c r="HOE1" s="328"/>
      <c r="HOF1" s="328"/>
      <c r="HOG1" s="328"/>
      <c r="HOH1" s="328"/>
      <c r="HOI1" s="328"/>
      <c r="HOJ1" s="328"/>
      <c r="HOK1" s="328"/>
      <c r="HOL1" s="328"/>
      <c r="HOM1" s="328"/>
      <c r="HON1" s="328"/>
      <c r="HOO1" s="328"/>
      <c r="HOP1" s="328"/>
      <c r="HOQ1" s="328"/>
      <c r="HOR1" s="328"/>
      <c r="HOS1" s="328"/>
      <c r="HOT1" s="328"/>
      <c r="HOU1" s="328"/>
      <c r="HOV1" s="328"/>
      <c r="HOW1" s="328"/>
      <c r="HOX1" s="328"/>
      <c r="HOY1" s="328"/>
      <c r="HOZ1" s="328"/>
      <c r="HPA1" s="328"/>
      <c r="HPB1" s="328"/>
      <c r="HPC1" s="328"/>
      <c r="HPD1" s="328"/>
      <c r="HPE1" s="328"/>
      <c r="HPF1" s="328"/>
      <c r="HPG1" s="328"/>
      <c r="HPH1" s="328"/>
      <c r="HPI1" s="328"/>
      <c r="HPJ1" s="328"/>
      <c r="HPK1" s="328"/>
      <c r="HPL1" s="328"/>
      <c r="HPM1" s="328"/>
      <c r="HPN1" s="328"/>
      <c r="HPO1" s="328"/>
      <c r="HPP1" s="328"/>
      <c r="HPQ1" s="328"/>
      <c r="HPR1" s="328"/>
      <c r="HPS1" s="328"/>
      <c r="HPT1" s="328"/>
      <c r="HPU1" s="328"/>
      <c r="HPV1" s="328"/>
      <c r="HPW1" s="328"/>
      <c r="HPX1" s="328"/>
      <c r="HPY1" s="328"/>
      <c r="HPZ1" s="328"/>
      <c r="HQA1" s="328"/>
      <c r="HQB1" s="328"/>
      <c r="HQC1" s="328"/>
      <c r="HQD1" s="328"/>
      <c r="HQE1" s="328"/>
      <c r="HQF1" s="328"/>
      <c r="HQG1" s="328"/>
      <c r="HQH1" s="328"/>
      <c r="HQI1" s="328"/>
      <c r="HQJ1" s="328"/>
      <c r="HQK1" s="328"/>
      <c r="HQL1" s="328"/>
      <c r="HQM1" s="328"/>
      <c r="HQN1" s="328"/>
      <c r="HQO1" s="328"/>
      <c r="HQP1" s="328"/>
      <c r="HQQ1" s="328"/>
      <c r="HQR1" s="328"/>
      <c r="HQS1" s="328"/>
      <c r="HQT1" s="328"/>
      <c r="HQU1" s="328"/>
      <c r="HQV1" s="328"/>
      <c r="HQW1" s="328"/>
      <c r="HQX1" s="328"/>
      <c r="HQY1" s="328"/>
      <c r="HQZ1" s="328"/>
      <c r="HRA1" s="328"/>
      <c r="HRB1" s="328"/>
      <c r="HRC1" s="328"/>
      <c r="HRD1" s="328"/>
      <c r="HRE1" s="328"/>
      <c r="HRF1" s="328"/>
      <c r="HRG1" s="328"/>
      <c r="HRH1" s="328"/>
      <c r="HRI1" s="328"/>
      <c r="HRJ1" s="328"/>
      <c r="HRK1" s="328"/>
      <c r="HRL1" s="328"/>
      <c r="HRM1" s="328"/>
      <c r="HRN1" s="328"/>
      <c r="HRO1" s="328"/>
      <c r="HRP1" s="328"/>
      <c r="HRQ1" s="328"/>
      <c r="HRR1" s="328"/>
      <c r="HRS1" s="328"/>
      <c r="HRT1" s="328"/>
      <c r="HRU1" s="328"/>
      <c r="HRV1" s="328"/>
      <c r="HRW1" s="328"/>
      <c r="HRX1" s="328"/>
      <c r="HRY1" s="328"/>
      <c r="HRZ1" s="328"/>
      <c r="HSA1" s="328"/>
      <c r="HSB1" s="328"/>
      <c r="HSC1" s="328"/>
      <c r="HSD1" s="328"/>
      <c r="HSE1" s="328"/>
      <c r="HSF1" s="328"/>
      <c r="HSG1" s="328"/>
      <c r="HSH1" s="328"/>
      <c r="HSI1" s="328"/>
      <c r="HSJ1" s="328"/>
      <c r="HSK1" s="328"/>
      <c r="HSL1" s="328"/>
      <c r="HSM1" s="328"/>
      <c r="HSN1" s="328"/>
      <c r="HSO1" s="328"/>
      <c r="HSP1" s="328"/>
      <c r="HSQ1" s="328"/>
      <c r="HSR1" s="328"/>
      <c r="HSS1" s="328"/>
      <c r="HST1" s="328"/>
      <c r="HSU1" s="328"/>
      <c r="HSV1" s="328"/>
      <c r="HSW1" s="328"/>
      <c r="HSX1" s="328"/>
      <c r="HSY1" s="328"/>
      <c r="HSZ1" s="328"/>
      <c r="HTA1" s="328"/>
      <c r="HTB1" s="328"/>
      <c r="HTC1" s="328"/>
      <c r="HTD1" s="328"/>
      <c r="HTE1" s="328"/>
      <c r="HTF1" s="328"/>
      <c r="HTG1" s="328"/>
      <c r="HTH1" s="328"/>
      <c r="HTI1" s="328"/>
      <c r="HTJ1" s="328"/>
      <c r="HTK1" s="328"/>
      <c r="HTL1" s="328"/>
      <c r="HTM1" s="328"/>
      <c r="HTN1" s="328"/>
      <c r="HTO1" s="328"/>
      <c r="HTP1" s="328"/>
      <c r="HTQ1" s="328"/>
      <c r="HTR1" s="328"/>
      <c r="HTS1" s="328"/>
      <c r="HTT1" s="328"/>
      <c r="HTU1" s="328"/>
      <c r="HTV1" s="328"/>
      <c r="HTW1" s="328"/>
      <c r="HTX1" s="328"/>
      <c r="HTY1" s="328"/>
      <c r="HTZ1" s="328"/>
      <c r="HUA1" s="328"/>
      <c r="HUB1" s="328"/>
      <c r="HUC1" s="328"/>
      <c r="HUD1" s="328"/>
      <c r="HUE1" s="328"/>
      <c r="HUF1" s="328"/>
      <c r="HUG1" s="328"/>
      <c r="HUH1" s="328"/>
      <c r="HUI1" s="328"/>
      <c r="HUJ1" s="328"/>
      <c r="HUK1" s="328"/>
      <c r="HUL1" s="328"/>
      <c r="HUM1" s="328"/>
      <c r="HUN1" s="328"/>
      <c r="HUO1" s="328"/>
      <c r="HUP1" s="328"/>
      <c r="HUQ1" s="328"/>
      <c r="HUR1" s="328"/>
      <c r="HUS1" s="328"/>
      <c r="HUT1" s="328"/>
      <c r="HUU1" s="328"/>
      <c r="HUV1" s="328"/>
      <c r="HUW1" s="328"/>
      <c r="HUX1" s="328"/>
      <c r="HUY1" s="328"/>
      <c r="HUZ1" s="328"/>
      <c r="HVA1" s="328"/>
      <c r="HVB1" s="328"/>
      <c r="HVC1" s="328"/>
      <c r="HVD1" s="328"/>
      <c r="HVE1" s="328"/>
      <c r="HVF1" s="328"/>
      <c r="HVG1" s="328"/>
      <c r="HVH1" s="328"/>
      <c r="HVI1" s="328"/>
      <c r="HVJ1" s="328"/>
      <c r="HVK1" s="328"/>
      <c r="HVL1" s="328"/>
      <c r="HVM1" s="328"/>
      <c r="HVN1" s="328"/>
      <c r="HVO1" s="328"/>
      <c r="HVP1" s="328"/>
      <c r="HVQ1" s="328"/>
      <c r="HVR1" s="328"/>
      <c r="HVS1" s="328"/>
      <c r="HVT1" s="328"/>
      <c r="HVU1" s="328"/>
      <c r="HVV1" s="328"/>
      <c r="HVW1" s="328"/>
      <c r="HVX1" s="328"/>
      <c r="HVY1" s="328"/>
      <c r="HVZ1" s="328"/>
      <c r="HWA1" s="328"/>
      <c r="HWB1" s="328"/>
      <c r="HWC1" s="328"/>
      <c r="HWD1" s="328"/>
      <c r="HWE1" s="328"/>
      <c r="HWF1" s="328"/>
      <c r="HWG1" s="328"/>
      <c r="HWH1" s="328"/>
      <c r="HWI1" s="328"/>
      <c r="HWJ1" s="328"/>
      <c r="HWK1" s="328"/>
      <c r="HWL1" s="328"/>
      <c r="HWM1" s="328"/>
      <c r="HWN1" s="328"/>
      <c r="HWO1" s="328"/>
      <c r="HWP1" s="328"/>
      <c r="HWQ1" s="328"/>
      <c r="HWR1" s="328"/>
      <c r="HWS1" s="328"/>
      <c r="HWT1" s="328"/>
      <c r="HWU1" s="328"/>
      <c r="HWV1" s="328"/>
      <c r="HWW1" s="328"/>
      <c r="HWX1" s="328"/>
      <c r="HWY1" s="328"/>
      <c r="HWZ1" s="328"/>
      <c r="HXA1" s="328"/>
      <c r="HXB1" s="328"/>
      <c r="HXC1" s="328"/>
      <c r="HXD1" s="328"/>
      <c r="HXE1" s="328"/>
      <c r="HXF1" s="328"/>
      <c r="HXG1" s="328"/>
      <c r="HXH1" s="328"/>
      <c r="HXI1" s="328"/>
      <c r="HXJ1" s="328"/>
      <c r="HXK1" s="328"/>
      <c r="HXL1" s="328"/>
      <c r="HXM1" s="328"/>
      <c r="HXN1" s="328"/>
      <c r="HXO1" s="328"/>
      <c r="HXP1" s="328"/>
      <c r="HXQ1" s="328"/>
      <c r="HXR1" s="328"/>
      <c r="HXS1" s="328"/>
      <c r="HXT1" s="328"/>
      <c r="HXU1" s="328"/>
      <c r="HXV1" s="328"/>
      <c r="HXW1" s="328"/>
      <c r="HXX1" s="328"/>
      <c r="HXY1" s="328"/>
      <c r="HXZ1" s="328"/>
      <c r="HYA1" s="328"/>
      <c r="HYB1" s="328"/>
      <c r="HYC1" s="328"/>
      <c r="HYD1" s="328"/>
      <c r="HYE1" s="328"/>
      <c r="HYF1" s="328"/>
      <c r="HYG1" s="328"/>
      <c r="HYH1" s="328"/>
      <c r="HYI1" s="328"/>
      <c r="HYJ1" s="328"/>
      <c r="HYK1" s="328"/>
      <c r="HYL1" s="328"/>
      <c r="HYM1" s="328"/>
      <c r="HYN1" s="328"/>
      <c r="HYO1" s="328"/>
      <c r="HYP1" s="328"/>
      <c r="HYQ1" s="328"/>
      <c r="HYR1" s="328"/>
      <c r="HYS1" s="328"/>
      <c r="HYT1" s="328"/>
      <c r="HYU1" s="328"/>
      <c r="HYV1" s="328"/>
      <c r="HYW1" s="328"/>
      <c r="HYX1" s="328"/>
      <c r="HYY1" s="328"/>
      <c r="HYZ1" s="328"/>
      <c r="HZA1" s="328"/>
      <c r="HZB1" s="328"/>
      <c r="HZC1" s="328"/>
      <c r="HZD1" s="328"/>
      <c r="HZE1" s="328"/>
      <c r="HZF1" s="328"/>
      <c r="HZG1" s="328"/>
      <c r="HZH1" s="328"/>
      <c r="HZI1" s="328"/>
      <c r="HZJ1" s="328"/>
      <c r="HZK1" s="328"/>
      <c r="HZL1" s="328"/>
      <c r="HZM1" s="328"/>
      <c r="HZN1" s="328"/>
      <c r="HZO1" s="328"/>
      <c r="HZP1" s="328"/>
      <c r="HZQ1" s="328"/>
      <c r="HZR1" s="328"/>
      <c r="HZS1" s="328"/>
      <c r="HZT1" s="328"/>
      <c r="HZU1" s="328"/>
      <c r="HZV1" s="328"/>
      <c r="HZW1" s="328"/>
      <c r="HZX1" s="328"/>
      <c r="HZY1" s="328"/>
      <c r="HZZ1" s="328"/>
      <c r="IAA1" s="328"/>
      <c r="IAB1" s="328"/>
      <c r="IAC1" s="328"/>
      <c r="IAD1" s="328"/>
      <c r="IAE1" s="328"/>
      <c r="IAF1" s="328"/>
      <c r="IAG1" s="328"/>
      <c r="IAH1" s="328"/>
      <c r="IAI1" s="328"/>
      <c r="IAJ1" s="328"/>
      <c r="IAK1" s="328"/>
      <c r="IAL1" s="328"/>
      <c r="IAM1" s="328"/>
      <c r="IAN1" s="328"/>
      <c r="IAO1" s="328"/>
      <c r="IAP1" s="328"/>
      <c r="IAQ1" s="328"/>
      <c r="IAR1" s="328"/>
      <c r="IAS1" s="328"/>
      <c r="IAT1" s="328"/>
      <c r="IAU1" s="328"/>
      <c r="IAV1" s="328"/>
      <c r="IAW1" s="328"/>
      <c r="IAX1" s="328"/>
      <c r="IAY1" s="328"/>
      <c r="IAZ1" s="328"/>
      <c r="IBA1" s="328"/>
      <c r="IBB1" s="328"/>
      <c r="IBC1" s="328"/>
      <c r="IBD1" s="328"/>
      <c r="IBE1" s="328"/>
      <c r="IBF1" s="328"/>
      <c r="IBG1" s="328"/>
      <c r="IBH1" s="328"/>
      <c r="IBI1" s="328"/>
      <c r="IBJ1" s="328"/>
      <c r="IBK1" s="328"/>
      <c r="IBL1" s="328"/>
      <c r="IBM1" s="328"/>
      <c r="IBN1" s="328"/>
      <c r="IBO1" s="328"/>
      <c r="IBP1" s="328"/>
      <c r="IBQ1" s="328"/>
      <c r="IBR1" s="328"/>
      <c r="IBS1" s="328"/>
      <c r="IBT1" s="328"/>
      <c r="IBU1" s="328"/>
      <c r="IBV1" s="328"/>
      <c r="IBW1" s="328"/>
      <c r="IBX1" s="328"/>
      <c r="IBY1" s="328"/>
      <c r="IBZ1" s="328"/>
      <c r="ICA1" s="328"/>
      <c r="ICB1" s="328"/>
      <c r="ICC1" s="328"/>
      <c r="ICD1" s="328"/>
      <c r="ICE1" s="328"/>
      <c r="ICF1" s="328"/>
      <c r="ICG1" s="328"/>
      <c r="ICH1" s="328"/>
      <c r="ICI1" s="328"/>
      <c r="ICJ1" s="328"/>
      <c r="ICK1" s="328"/>
      <c r="ICL1" s="328"/>
      <c r="ICM1" s="328"/>
      <c r="ICN1" s="328"/>
      <c r="ICO1" s="328"/>
      <c r="ICP1" s="328"/>
      <c r="ICQ1" s="328"/>
      <c r="ICR1" s="328"/>
      <c r="ICS1" s="328"/>
      <c r="ICT1" s="328"/>
      <c r="ICU1" s="328"/>
      <c r="ICV1" s="328"/>
      <c r="ICW1" s="328"/>
      <c r="ICX1" s="328"/>
      <c r="ICY1" s="328"/>
      <c r="ICZ1" s="328"/>
      <c r="IDA1" s="328"/>
      <c r="IDB1" s="328"/>
      <c r="IDC1" s="328"/>
      <c r="IDD1" s="328"/>
      <c r="IDE1" s="328"/>
      <c r="IDF1" s="328"/>
      <c r="IDG1" s="328"/>
      <c r="IDH1" s="328"/>
      <c r="IDI1" s="328"/>
      <c r="IDJ1" s="328"/>
      <c r="IDK1" s="328"/>
      <c r="IDL1" s="328"/>
      <c r="IDM1" s="328"/>
      <c r="IDN1" s="328"/>
      <c r="IDO1" s="328"/>
      <c r="IDP1" s="328"/>
      <c r="IDQ1" s="328"/>
      <c r="IDR1" s="328"/>
      <c r="IDS1" s="328"/>
      <c r="IDT1" s="328"/>
      <c r="IDU1" s="328"/>
      <c r="IDV1" s="328"/>
      <c r="IDW1" s="328"/>
      <c r="IDX1" s="328"/>
      <c r="IDY1" s="328"/>
      <c r="IDZ1" s="328"/>
      <c r="IEA1" s="328"/>
      <c r="IEB1" s="328"/>
      <c r="IEC1" s="328"/>
      <c r="IED1" s="328"/>
      <c r="IEE1" s="328"/>
      <c r="IEF1" s="328"/>
      <c r="IEG1" s="328"/>
      <c r="IEH1" s="328"/>
      <c r="IEI1" s="328"/>
      <c r="IEJ1" s="328"/>
      <c r="IEK1" s="328"/>
      <c r="IEL1" s="328"/>
      <c r="IEM1" s="328"/>
      <c r="IEN1" s="328"/>
      <c r="IEO1" s="328"/>
      <c r="IEP1" s="328"/>
      <c r="IEQ1" s="328"/>
      <c r="IER1" s="328"/>
      <c r="IES1" s="328"/>
      <c r="IET1" s="328"/>
      <c r="IEU1" s="328"/>
      <c r="IEV1" s="328"/>
      <c r="IEW1" s="328"/>
      <c r="IEX1" s="328"/>
      <c r="IEY1" s="328"/>
      <c r="IEZ1" s="328"/>
      <c r="IFA1" s="328"/>
      <c r="IFB1" s="328"/>
      <c r="IFC1" s="328"/>
      <c r="IFD1" s="328"/>
      <c r="IFE1" s="328"/>
      <c r="IFF1" s="328"/>
      <c r="IFG1" s="328"/>
      <c r="IFH1" s="328"/>
      <c r="IFI1" s="328"/>
      <c r="IFJ1" s="328"/>
      <c r="IFK1" s="328"/>
      <c r="IFL1" s="328"/>
      <c r="IFM1" s="328"/>
      <c r="IFN1" s="328"/>
      <c r="IFO1" s="328"/>
      <c r="IFP1" s="328"/>
      <c r="IFQ1" s="328"/>
      <c r="IFR1" s="328"/>
      <c r="IFS1" s="328"/>
      <c r="IFT1" s="328"/>
      <c r="IFU1" s="328"/>
      <c r="IFV1" s="328"/>
      <c r="IFW1" s="328"/>
      <c r="IFX1" s="328"/>
      <c r="IFY1" s="328"/>
      <c r="IFZ1" s="328"/>
      <c r="IGA1" s="328"/>
      <c r="IGB1" s="328"/>
      <c r="IGC1" s="328"/>
      <c r="IGD1" s="328"/>
      <c r="IGE1" s="328"/>
      <c r="IGF1" s="328"/>
      <c r="IGG1" s="328"/>
      <c r="IGH1" s="328"/>
      <c r="IGI1" s="328"/>
      <c r="IGJ1" s="328"/>
      <c r="IGK1" s="328"/>
      <c r="IGL1" s="328"/>
      <c r="IGM1" s="328"/>
      <c r="IGN1" s="328"/>
      <c r="IGO1" s="328"/>
      <c r="IGP1" s="328"/>
      <c r="IGQ1" s="328"/>
      <c r="IGR1" s="328"/>
      <c r="IGS1" s="328"/>
      <c r="IGT1" s="328"/>
      <c r="IGU1" s="328"/>
      <c r="IGV1" s="328"/>
      <c r="IGW1" s="328"/>
      <c r="IGX1" s="328"/>
      <c r="IGY1" s="328"/>
      <c r="IGZ1" s="328"/>
      <c r="IHA1" s="328"/>
      <c r="IHB1" s="328"/>
      <c r="IHC1" s="328"/>
      <c r="IHD1" s="328"/>
      <c r="IHE1" s="328"/>
      <c r="IHF1" s="328"/>
      <c r="IHG1" s="328"/>
      <c r="IHH1" s="328"/>
      <c r="IHI1" s="328"/>
      <c r="IHJ1" s="328"/>
      <c r="IHK1" s="328"/>
      <c r="IHL1" s="328"/>
      <c r="IHM1" s="328"/>
      <c r="IHN1" s="328"/>
      <c r="IHO1" s="328"/>
      <c r="IHP1" s="328"/>
      <c r="IHQ1" s="328"/>
      <c r="IHR1" s="328"/>
      <c r="IHS1" s="328"/>
      <c r="IHT1" s="328"/>
      <c r="IHU1" s="328"/>
      <c r="IHV1" s="328"/>
      <c r="IHW1" s="328"/>
      <c r="IHX1" s="328"/>
      <c r="IHY1" s="328"/>
      <c r="IHZ1" s="328"/>
      <c r="IIA1" s="328"/>
      <c r="IIB1" s="328"/>
      <c r="IIC1" s="328"/>
      <c r="IID1" s="328"/>
      <c r="IIE1" s="328"/>
      <c r="IIF1" s="328"/>
      <c r="IIG1" s="328"/>
      <c r="IIH1" s="328"/>
      <c r="III1" s="328"/>
      <c r="IIJ1" s="328"/>
      <c r="IIK1" s="328"/>
      <c r="IIL1" s="328"/>
      <c r="IIM1" s="328"/>
      <c r="IIN1" s="328"/>
      <c r="IIO1" s="328"/>
      <c r="IIP1" s="328"/>
      <c r="IIQ1" s="328"/>
      <c r="IIR1" s="328"/>
      <c r="IIS1" s="328"/>
      <c r="IIT1" s="328"/>
      <c r="IIU1" s="328"/>
      <c r="IIV1" s="328"/>
      <c r="IIW1" s="328"/>
      <c r="IIX1" s="328"/>
      <c r="IIY1" s="328"/>
      <c r="IIZ1" s="328"/>
      <c r="IJA1" s="328"/>
      <c r="IJB1" s="328"/>
      <c r="IJC1" s="328"/>
      <c r="IJD1" s="328"/>
      <c r="IJE1" s="328"/>
      <c r="IJF1" s="328"/>
      <c r="IJG1" s="328"/>
      <c r="IJH1" s="328"/>
      <c r="IJI1" s="328"/>
      <c r="IJJ1" s="328"/>
      <c r="IJK1" s="328"/>
      <c r="IJL1" s="328"/>
      <c r="IJM1" s="328"/>
      <c r="IJN1" s="328"/>
      <c r="IJO1" s="328"/>
      <c r="IJP1" s="328"/>
      <c r="IJQ1" s="328"/>
      <c r="IJR1" s="328"/>
      <c r="IJS1" s="328"/>
      <c r="IJT1" s="328"/>
      <c r="IJU1" s="328"/>
      <c r="IJV1" s="328"/>
      <c r="IJW1" s="328"/>
      <c r="IJX1" s="328"/>
      <c r="IJY1" s="328"/>
      <c r="IJZ1" s="328"/>
      <c r="IKA1" s="328"/>
      <c r="IKB1" s="328"/>
      <c r="IKC1" s="328"/>
      <c r="IKD1" s="328"/>
      <c r="IKE1" s="328"/>
      <c r="IKF1" s="328"/>
      <c r="IKG1" s="328"/>
      <c r="IKH1" s="328"/>
      <c r="IKI1" s="328"/>
      <c r="IKJ1" s="328"/>
      <c r="IKK1" s="328"/>
      <c r="IKL1" s="328"/>
      <c r="IKM1" s="328"/>
      <c r="IKN1" s="328"/>
      <c r="IKO1" s="328"/>
      <c r="IKP1" s="328"/>
      <c r="IKQ1" s="328"/>
      <c r="IKR1" s="328"/>
      <c r="IKS1" s="328"/>
      <c r="IKT1" s="328"/>
      <c r="IKU1" s="328"/>
      <c r="IKV1" s="328"/>
      <c r="IKW1" s="328"/>
      <c r="IKX1" s="328"/>
      <c r="IKY1" s="328"/>
      <c r="IKZ1" s="328"/>
      <c r="ILA1" s="328"/>
      <c r="ILB1" s="328"/>
      <c r="ILC1" s="328"/>
      <c r="ILD1" s="328"/>
      <c r="ILE1" s="328"/>
      <c r="ILF1" s="328"/>
      <c r="ILG1" s="328"/>
      <c r="ILH1" s="328"/>
      <c r="ILI1" s="328"/>
      <c r="ILJ1" s="328"/>
      <c r="ILK1" s="328"/>
      <c r="ILL1" s="328"/>
      <c r="ILM1" s="328"/>
      <c r="ILN1" s="328"/>
      <c r="ILO1" s="328"/>
      <c r="ILP1" s="328"/>
      <c r="ILQ1" s="328"/>
      <c r="ILR1" s="328"/>
      <c r="ILS1" s="328"/>
      <c r="ILT1" s="328"/>
      <c r="ILU1" s="328"/>
      <c r="ILV1" s="328"/>
      <c r="ILW1" s="328"/>
      <c r="ILX1" s="328"/>
      <c r="ILY1" s="328"/>
      <c r="ILZ1" s="328"/>
      <c r="IMA1" s="328"/>
      <c r="IMB1" s="328"/>
      <c r="IMC1" s="328"/>
      <c r="IMD1" s="328"/>
      <c r="IME1" s="328"/>
      <c r="IMF1" s="328"/>
      <c r="IMG1" s="328"/>
      <c r="IMH1" s="328"/>
      <c r="IMI1" s="328"/>
      <c r="IMJ1" s="328"/>
      <c r="IMK1" s="328"/>
      <c r="IML1" s="328"/>
      <c r="IMM1" s="328"/>
      <c r="IMN1" s="328"/>
      <c r="IMO1" s="328"/>
      <c r="IMP1" s="328"/>
      <c r="IMQ1" s="328"/>
      <c r="IMR1" s="328"/>
      <c r="IMS1" s="328"/>
      <c r="IMT1" s="328"/>
      <c r="IMU1" s="328"/>
      <c r="IMV1" s="328"/>
      <c r="IMW1" s="328"/>
      <c r="IMX1" s="328"/>
      <c r="IMY1" s="328"/>
      <c r="IMZ1" s="328"/>
      <c r="INA1" s="328"/>
      <c r="INB1" s="328"/>
      <c r="INC1" s="328"/>
      <c r="IND1" s="328"/>
      <c r="INE1" s="328"/>
      <c r="INF1" s="328"/>
      <c r="ING1" s="328"/>
      <c r="INH1" s="328"/>
      <c r="INI1" s="328"/>
      <c r="INJ1" s="328"/>
      <c r="INK1" s="328"/>
      <c r="INL1" s="328"/>
      <c r="INM1" s="328"/>
      <c r="INN1" s="328"/>
      <c r="INO1" s="328"/>
      <c r="INP1" s="328"/>
      <c r="INQ1" s="328"/>
      <c r="INR1" s="328"/>
      <c r="INS1" s="328"/>
      <c r="INT1" s="328"/>
      <c r="INU1" s="328"/>
      <c r="INV1" s="328"/>
      <c r="INW1" s="328"/>
      <c r="INX1" s="328"/>
      <c r="INY1" s="328"/>
      <c r="INZ1" s="328"/>
      <c r="IOA1" s="328"/>
      <c r="IOB1" s="328"/>
      <c r="IOC1" s="328"/>
      <c r="IOD1" s="328"/>
      <c r="IOE1" s="328"/>
      <c r="IOF1" s="328"/>
      <c r="IOG1" s="328"/>
      <c r="IOH1" s="328"/>
      <c r="IOI1" s="328"/>
      <c r="IOJ1" s="328"/>
      <c r="IOK1" s="328"/>
      <c r="IOL1" s="328"/>
      <c r="IOM1" s="328"/>
      <c r="ION1" s="328"/>
      <c r="IOO1" s="328"/>
      <c r="IOP1" s="328"/>
      <c r="IOQ1" s="328"/>
      <c r="IOR1" s="328"/>
      <c r="IOS1" s="328"/>
      <c r="IOT1" s="328"/>
      <c r="IOU1" s="328"/>
      <c r="IOV1" s="328"/>
      <c r="IOW1" s="328"/>
      <c r="IOX1" s="328"/>
      <c r="IOY1" s="328"/>
      <c r="IOZ1" s="328"/>
      <c r="IPA1" s="328"/>
      <c r="IPB1" s="328"/>
      <c r="IPC1" s="328"/>
      <c r="IPD1" s="328"/>
      <c r="IPE1" s="328"/>
      <c r="IPF1" s="328"/>
      <c r="IPG1" s="328"/>
      <c r="IPH1" s="328"/>
      <c r="IPI1" s="328"/>
      <c r="IPJ1" s="328"/>
      <c r="IPK1" s="328"/>
      <c r="IPL1" s="328"/>
      <c r="IPM1" s="328"/>
      <c r="IPN1" s="328"/>
      <c r="IPO1" s="328"/>
      <c r="IPP1" s="328"/>
      <c r="IPQ1" s="328"/>
      <c r="IPR1" s="328"/>
      <c r="IPS1" s="328"/>
      <c r="IPT1" s="328"/>
      <c r="IPU1" s="328"/>
      <c r="IPV1" s="328"/>
      <c r="IPW1" s="328"/>
      <c r="IPX1" s="328"/>
      <c r="IPY1" s="328"/>
      <c r="IPZ1" s="328"/>
      <c r="IQA1" s="328"/>
      <c r="IQB1" s="328"/>
      <c r="IQC1" s="328"/>
      <c r="IQD1" s="328"/>
      <c r="IQE1" s="328"/>
      <c r="IQF1" s="328"/>
      <c r="IQG1" s="328"/>
      <c r="IQH1" s="328"/>
      <c r="IQI1" s="328"/>
      <c r="IQJ1" s="328"/>
      <c r="IQK1" s="328"/>
      <c r="IQL1" s="328"/>
      <c r="IQM1" s="328"/>
      <c r="IQN1" s="328"/>
      <c r="IQO1" s="328"/>
      <c r="IQP1" s="328"/>
      <c r="IQQ1" s="328"/>
      <c r="IQR1" s="328"/>
      <c r="IQS1" s="328"/>
      <c r="IQT1" s="328"/>
      <c r="IQU1" s="328"/>
      <c r="IQV1" s="328"/>
      <c r="IQW1" s="328"/>
      <c r="IQX1" s="328"/>
      <c r="IQY1" s="328"/>
      <c r="IQZ1" s="328"/>
      <c r="IRA1" s="328"/>
      <c r="IRB1" s="328"/>
      <c r="IRC1" s="328"/>
      <c r="IRD1" s="328"/>
      <c r="IRE1" s="328"/>
      <c r="IRF1" s="328"/>
      <c r="IRG1" s="328"/>
      <c r="IRH1" s="328"/>
      <c r="IRI1" s="328"/>
      <c r="IRJ1" s="328"/>
      <c r="IRK1" s="328"/>
      <c r="IRL1" s="328"/>
      <c r="IRM1" s="328"/>
      <c r="IRN1" s="328"/>
      <c r="IRO1" s="328"/>
      <c r="IRP1" s="328"/>
      <c r="IRQ1" s="328"/>
      <c r="IRR1" s="328"/>
      <c r="IRS1" s="328"/>
      <c r="IRT1" s="328"/>
      <c r="IRU1" s="328"/>
      <c r="IRV1" s="328"/>
      <c r="IRW1" s="328"/>
      <c r="IRX1" s="328"/>
      <c r="IRY1" s="328"/>
      <c r="IRZ1" s="328"/>
      <c r="ISA1" s="328"/>
      <c r="ISB1" s="328"/>
      <c r="ISC1" s="328"/>
      <c r="ISD1" s="328"/>
      <c r="ISE1" s="328"/>
      <c r="ISF1" s="328"/>
      <c r="ISG1" s="328"/>
      <c r="ISH1" s="328"/>
      <c r="ISI1" s="328"/>
      <c r="ISJ1" s="328"/>
      <c r="ISK1" s="328"/>
      <c r="ISL1" s="328"/>
      <c r="ISM1" s="328"/>
      <c r="ISN1" s="328"/>
      <c r="ISO1" s="328"/>
      <c r="ISP1" s="328"/>
      <c r="ISQ1" s="328"/>
      <c r="ISR1" s="328"/>
      <c r="ISS1" s="328"/>
      <c r="IST1" s="328"/>
      <c r="ISU1" s="328"/>
      <c r="ISV1" s="328"/>
      <c r="ISW1" s="328"/>
      <c r="ISX1" s="328"/>
      <c r="ISY1" s="328"/>
      <c r="ISZ1" s="328"/>
      <c r="ITA1" s="328"/>
      <c r="ITB1" s="328"/>
      <c r="ITC1" s="328"/>
      <c r="ITD1" s="328"/>
      <c r="ITE1" s="328"/>
      <c r="ITF1" s="328"/>
      <c r="ITG1" s="328"/>
      <c r="ITH1" s="328"/>
      <c r="ITI1" s="328"/>
      <c r="ITJ1" s="328"/>
      <c r="ITK1" s="328"/>
      <c r="ITL1" s="328"/>
      <c r="ITM1" s="328"/>
      <c r="ITN1" s="328"/>
      <c r="ITO1" s="328"/>
      <c r="ITP1" s="328"/>
      <c r="ITQ1" s="328"/>
      <c r="ITR1" s="328"/>
      <c r="ITS1" s="328"/>
      <c r="ITT1" s="328"/>
      <c r="ITU1" s="328"/>
      <c r="ITV1" s="328"/>
      <c r="ITW1" s="328"/>
      <c r="ITX1" s="328"/>
      <c r="ITY1" s="328"/>
      <c r="ITZ1" s="328"/>
      <c r="IUA1" s="328"/>
      <c r="IUB1" s="328"/>
      <c r="IUC1" s="328"/>
      <c r="IUD1" s="328"/>
      <c r="IUE1" s="328"/>
      <c r="IUF1" s="328"/>
      <c r="IUG1" s="328"/>
      <c r="IUH1" s="328"/>
      <c r="IUI1" s="328"/>
      <c r="IUJ1" s="328"/>
      <c r="IUK1" s="328"/>
      <c r="IUL1" s="328"/>
      <c r="IUM1" s="328"/>
      <c r="IUN1" s="328"/>
      <c r="IUO1" s="328"/>
      <c r="IUP1" s="328"/>
      <c r="IUQ1" s="328"/>
      <c r="IUR1" s="328"/>
      <c r="IUS1" s="328"/>
      <c r="IUT1" s="328"/>
      <c r="IUU1" s="328"/>
      <c r="IUV1" s="328"/>
      <c r="IUW1" s="328"/>
      <c r="IUX1" s="328"/>
      <c r="IUY1" s="328"/>
      <c r="IUZ1" s="328"/>
      <c r="IVA1" s="328"/>
      <c r="IVB1" s="328"/>
      <c r="IVC1" s="328"/>
      <c r="IVD1" s="328"/>
      <c r="IVE1" s="328"/>
      <c r="IVF1" s="328"/>
      <c r="IVG1" s="328"/>
      <c r="IVH1" s="328"/>
      <c r="IVI1" s="328"/>
      <c r="IVJ1" s="328"/>
      <c r="IVK1" s="328"/>
      <c r="IVL1" s="328"/>
      <c r="IVM1" s="328"/>
      <c r="IVN1" s="328"/>
      <c r="IVO1" s="328"/>
      <c r="IVP1" s="328"/>
      <c r="IVQ1" s="328"/>
      <c r="IVR1" s="328"/>
      <c r="IVS1" s="328"/>
      <c r="IVT1" s="328"/>
      <c r="IVU1" s="328"/>
      <c r="IVV1" s="328"/>
      <c r="IVW1" s="328"/>
      <c r="IVX1" s="328"/>
      <c r="IVY1" s="328"/>
      <c r="IVZ1" s="328"/>
      <c r="IWA1" s="328"/>
      <c r="IWB1" s="328"/>
      <c r="IWC1" s="328"/>
      <c r="IWD1" s="328"/>
      <c r="IWE1" s="328"/>
      <c r="IWF1" s="328"/>
      <c r="IWG1" s="328"/>
      <c r="IWH1" s="328"/>
      <c r="IWI1" s="328"/>
      <c r="IWJ1" s="328"/>
      <c r="IWK1" s="328"/>
      <c r="IWL1" s="328"/>
      <c r="IWM1" s="328"/>
      <c r="IWN1" s="328"/>
      <c r="IWO1" s="328"/>
      <c r="IWP1" s="328"/>
      <c r="IWQ1" s="328"/>
      <c r="IWR1" s="328"/>
      <c r="IWS1" s="328"/>
      <c r="IWT1" s="328"/>
      <c r="IWU1" s="328"/>
      <c r="IWV1" s="328"/>
      <c r="IWW1" s="328"/>
      <c r="IWX1" s="328"/>
      <c r="IWY1" s="328"/>
      <c r="IWZ1" s="328"/>
      <c r="IXA1" s="328"/>
      <c r="IXB1" s="328"/>
      <c r="IXC1" s="328"/>
      <c r="IXD1" s="328"/>
      <c r="IXE1" s="328"/>
      <c r="IXF1" s="328"/>
      <c r="IXG1" s="328"/>
      <c r="IXH1" s="328"/>
      <c r="IXI1" s="328"/>
      <c r="IXJ1" s="328"/>
      <c r="IXK1" s="328"/>
      <c r="IXL1" s="328"/>
      <c r="IXM1" s="328"/>
      <c r="IXN1" s="328"/>
      <c r="IXO1" s="328"/>
      <c r="IXP1" s="328"/>
      <c r="IXQ1" s="328"/>
      <c r="IXR1" s="328"/>
      <c r="IXS1" s="328"/>
      <c r="IXT1" s="328"/>
      <c r="IXU1" s="328"/>
      <c r="IXV1" s="328"/>
      <c r="IXW1" s="328"/>
      <c r="IXX1" s="328"/>
      <c r="IXY1" s="328"/>
      <c r="IXZ1" s="328"/>
      <c r="IYA1" s="328"/>
      <c r="IYB1" s="328"/>
      <c r="IYC1" s="328"/>
      <c r="IYD1" s="328"/>
      <c r="IYE1" s="328"/>
      <c r="IYF1" s="328"/>
      <c r="IYG1" s="328"/>
      <c r="IYH1" s="328"/>
      <c r="IYI1" s="328"/>
      <c r="IYJ1" s="328"/>
      <c r="IYK1" s="328"/>
      <c r="IYL1" s="328"/>
      <c r="IYM1" s="328"/>
      <c r="IYN1" s="328"/>
      <c r="IYO1" s="328"/>
      <c r="IYP1" s="328"/>
      <c r="IYQ1" s="328"/>
      <c r="IYR1" s="328"/>
      <c r="IYS1" s="328"/>
      <c r="IYT1" s="328"/>
      <c r="IYU1" s="328"/>
      <c r="IYV1" s="328"/>
      <c r="IYW1" s="328"/>
      <c r="IYX1" s="328"/>
      <c r="IYY1" s="328"/>
      <c r="IYZ1" s="328"/>
      <c r="IZA1" s="328"/>
      <c r="IZB1" s="328"/>
      <c r="IZC1" s="328"/>
      <c r="IZD1" s="328"/>
      <c r="IZE1" s="328"/>
      <c r="IZF1" s="328"/>
      <c r="IZG1" s="328"/>
      <c r="IZH1" s="328"/>
      <c r="IZI1" s="328"/>
      <c r="IZJ1" s="328"/>
      <c r="IZK1" s="328"/>
      <c r="IZL1" s="328"/>
      <c r="IZM1" s="328"/>
      <c r="IZN1" s="328"/>
      <c r="IZO1" s="328"/>
      <c r="IZP1" s="328"/>
      <c r="IZQ1" s="328"/>
      <c r="IZR1" s="328"/>
      <c r="IZS1" s="328"/>
      <c r="IZT1" s="328"/>
      <c r="IZU1" s="328"/>
      <c r="IZV1" s="328"/>
      <c r="IZW1" s="328"/>
      <c r="IZX1" s="328"/>
      <c r="IZY1" s="328"/>
      <c r="IZZ1" s="328"/>
      <c r="JAA1" s="328"/>
      <c r="JAB1" s="328"/>
      <c r="JAC1" s="328"/>
      <c r="JAD1" s="328"/>
      <c r="JAE1" s="328"/>
      <c r="JAF1" s="328"/>
      <c r="JAG1" s="328"/>
      <c r="JAH1" s="328"/>
      <c r="JAI1" s="328"/>
      <c r="JAJ1" s="328"/>
      <c r="JAK1" s="328"/>
      <c r="JAL1" s="328"/>
      <c r="JAM1" s="328"/>
      <c r="JAN1" s="328"/>
      <c r="JAO1" s="328"/>
      <c r="JAP1" s="328"/>
      <c r="JAQ1" s="328"/>
      <c r="JAR1" s="328"/>
      <c r="JAS1" s="328"/>
      <c r="JAT1" s="328"/>
      <c r="JAU1" s="328"/>
      <c r="JAV1" s="328"/>
      <c r="JAW1" s="328"/>
      <c r="JAX1" s="328"/>
      <c r="JAY1" s="328"/>
      <c r="JAZ1" s="328"/>
      <c r="JBA1" s="328"/>
      <c r="JBB1" s="328"/>
      <c r="JBC1" s="328"/>
      <c r="JBD1" s="328"/>
      <c r="JBE1" s="328"/>
      <c r="JBF1" s="328"/>
      <c r="JBG1" s="328"/>
      <c r="JBH1" s="328"/>
      <c r="JBI1" s="328"/>
      <c r="JBJ1" s="328"/>
      <c r="JBK1" s="328"/>
      <c r="JBL1" s="328"/>
      <c r="JBM1" s="328"/>
      <c r="JBN1" s="328"/>
      <c r="JBO1" s="328"/>
      <c r="JBP1" s="328"/>
      <c r="JBQ1" s="328"/>
      <c r="JBR1" s="328"/>
      <c r="JBS1" s="328"/>
      <c r="JBT1" s="328"/>
      <c r="JBU1" s="328"/>
      <c r="JBV1" s="328"/>
      <c r="JBW1" s="328"/>
      <c r="JBX1" s="328"/>
      <c r="JBY1" s="328"/>
      <c r="JBZ1" s="328"/>
      <c r="JCA1" s="328"/>
      <c r="JCB1" s="328"/>
      <c r="JCC1" s="328"/>
      <c r="JCD1" s="328"/>
      <c r="JCE1" s="328"/>
      <c r="JCF1" s="328"/>
      <c r="JCG1" s="328"/>
      <c r="JCH1" s="328"/>
      <c r="JCI1" s="328"/>
      <c r="JCJ1" s="328"/>
      <c r="JCK1" s="328"/>
      <c r="JCL1" s="328"/>
      <c r="JCM1" s="328"/>
      <c r="JCN1" s="328"/>
      <c r="JCO1" s="328"/>
      <c r="JCP1" s="328"/>
      <c r="JCQ1" s="328"/>
      <c r="JCR1" s="328"/>
      <c r="JCS1" s="328"/>
      <c r="JCT1" s="328"/>
      <c r="JCU1" s="328"/>
      <c r="JCV1" s="328"/>
      <c r="JCW1" s="328"/>
      <c r="JCX1" s="328"/>
      <c r="JCY1" s="328"/>
      <c r="JCZ1" s="328"/>
      <c r="JDA1" s="328"/>
      <c r="JDB1" s="328"/>
      <c r="JDC1" s="328"/>
      <c r="JDD1" s="328"/>
      <c r="JDE1" s="328"/>
      <c r="JDF1" s="328"/>
      <c r="JDG1" s="328"/>
      <c r="JDH1" s="328"/>
      <c r="JDI1" s="328"/>
      <c r="JDJ1" s="328"/>
      <c r="JDK1" s="328"/>
      <c r="JDL1" s="328"/>
      <c r="JDM1" s="328"/>
      <c r="JDN1" s="328"/>
      <c r="JDO1" s="328"/>
      <c r="JDP1" s="328"/>
      <c r="JDQ1" s="328"/>
      <c r="JDR1" s="328"/>
      <c r="JDS1" s="328"/>
      <c r="JDT1" s="328"/>
      <c r="JDU1" s="328"/>
      <c r="JDV1" s="328"/>
      <c r="JDW1" s="328"/>
      <c r="JDX1" s="328"/>
      <c r="JDY1" s="328"/>
      <c r="JDZ1" s="328"/>
      <c r="JEA1" s="328"/>
      <c r="JEB1" s="328"/>
      <c r="JEC1" s="328"/>
      <c r="JED1" s="328"/>
      <c r="JEE1" s="328"/>
      <c r="JEF1" s="328"/>
      <c r="JEG1" s="328"/>
      <c r="JEH1" s="328"/>
      <c r="JEI1" s="328"/>
      <c r="JEJ1" s="328"/>
      <c r="JEK1" s="328"/>
      <c r="JEL1" s="328"/>
      <c r="JEM1" s="328"/>
      <c r="JEN1" s="328"/>
      <c r="JEO1" s="328"/>
      <c r="JEP1" s="328"/>
      <c r="JEQ1" s="328"/>
      <c r="JER1" s="328"/>
      <c r="JES1" s="328"/>
      <c r="JET1" s="328"/>
      <c r="JEU1" s="328"/>
      <c r="JEV1" s="328"/>
      <c r="JEW1" s="328"/>
      <c r="JEX1" s="328"/>
      <c r="JEY1" s="328"/>
      <c r="JEZ1" s="328"/>
      <c r="JFA1" s="328"/>
      <c r="JFB1" s="328"/>
      <c r="JFC1" s="328"/>
      <c r="JFD1" s="328"/>
      <c r="JFE1" s="328"/>
      <c r="JFF1" s="328"/>
      <c r="JFG1" s="328"/>
      <c r="JFH1" s="328"/>
      <c r="JFI1" s="328"/>
      <c r="JFJ1" s="328"/>
      <c r="JFK1" s="328"/>
      <c r="JFL1" s="328"/>
      <c r="JFM1" s="328"/>
      <c r="JFN1" s="328"/>
      <c r="JFO1" s="328"/>
      <c r="JFP1" s="328"/>
      <c r="JFQ1" s="328"/>
      <c r="JFR1" s="328"/>
      <c r="JFS1" s="328"/>
      <c r="JFT1" s="328"/>
      <c r="JFU1" s="328"/>
      <c r="JFV1" s="328"/>
      <c r="JFW1" s="328"/>
      <c r="JFX1" s="328"/>
      <c r="JFY1" s="328"/>
      <c r="JFZ1" s="328"/>
      <c r="JGA1" s="328"/>
      <c r="JGB1" s="328"/>
      <c r="JGC1" s="328"/>
      <c r="JGD1" s="328"/>
      <c r="JGE1" s="328"/>
      <c r="JGF1" s="328"/>
      <c r="JGG1" s="328"/>
      <c r="JGH1" s="328"/>
      <c r="JGI1" s="328"/>
      <c r="JGJ1" s="328"/>
      <c r="JGK1" s="328"/>
      <c r="JGL1" s="328"/>
      <c r="JGM1" s="328"/>
      <c r="JGN1" s="328"/>
      <c r="JGO1" s="328"/>
      <c r="JGP1" s="328"/>
      <c r="JGQ1" s="328"/>
      <c r="JGR1" s="328"/>
      <c r="JGS1" s="328"/>
      <c r="JGT1" s="328"/>
      <c r="JGU1" s="328"/>
      <c r="JGV1" s="328"/>
      <c r="JGW1" s="328"/>
      <c r="JGX1" s="328"/>
      <c r="JGY1" s="328"/>
      <c r="JGZ1" s="328"/>
      <c r="JHA1" s="328"/>
      <c r="JHB1" s="328"/>
      <c r="JHC1" s="328"/>
      <c r="JHD1" s="328"/>
      <c r="JHE1" s="328"/>
      <c r="JHF1" s="328"/>
      <c r="JHG1" s="328"/>
      <c r="JHH1" s="328"/>
      <c r="JHI1" s="328"/>
      <c r="JHJ1" s="328"/>
      <c r="JHK1" s="328"/>
      <c r="JHL1" s="328"/>
      <c r="JHM1" s="328"/>
      <c r="JHN1" s="328"/>
      <c r="JHO1" s="328"/>
      <c r="JHP1" s="328"/>
      <c r="JHQ1" s="328"/>
      <c r="JHR1" s="328"/>
      <c r="JHS1" s="328"/>
      <c r="JHT1" s="328"/>
      <c r="JHU1" s="328"/>
      <c r="JHV1" s="328"/>
      <c r="JHW1" s="328"/>
      <c r="JHX1" s="328"/>
      <c r="JHY1" s="328"/>
      <c r="JHZ1" s="328"/>
      <c r="JIA1" s="328"/>
      <c r="JIB1" s="328"/>
      <c r="JIC1" s="328"/>
      <c r="JID1" s="328"/>
      <c r="JIE1" s="328"/>
      <c r="JIF1" s="328"/>
      <c r="JIG1" s="328"/>
      <c r="JIH1" s="328"/>
      <c r="JII1" s="328"/>
      <c r="JIJ1" s="328"/>
      <c r="JIK1" s="328"/>
      <c r="JIL1" s="328"/>
      <c r="JIM1" s="328"/>
      <c r="JIN1" s="328"/>
      <c r="JIO1" s="328"/>
      <c r="JIP1" s="328"/>
      <c r="JIQ1" s="328"/>
      <c r="JIR1" s="328"/>
      <c r="JIS1" s="328"/>
      <c r="JIT1" s="328"/>
      <c r="JIU1" s="328"/>
      <c r="JIV1" s="328"/>
      <c r="JIW1" s="328"/>
      <c r="JIX1" s="328"/>
      <c r="JIY1" s="328"/>
      <c r="JIZ1" s="328"/>
      <c r="JJA1" s="328"/>
      <c r="JJB1" s="328"/>
      <c r="JJC1" s="328"/>
      <c r="JJD1" s="328"/>
      <c r="JJE1" s="328"/>
      <c r="JJF1" s="328"/>
      <c r="JJG1" s="328"/>
      <c r="JJH1" s="328"/>
      <c r="JJI1" s="328"/>
      <c r="JJJ1" s="328"/>
      <c r="JJK1" s="328"/>
      <c r="JJL1" s="328"/>
      <c r="JJM1" s="328"/>
      <c r="JJN1" s="328"/>
      <c r="JJO1" s="328"/>
      <c r="JJP1" s="328"/>
      <c r="JJQ1" s="328"/>
      <c r="JJR1" s="328"/>
      <c r="JJS1" s="328"/>
      <c r="JJT1" s="328"/>
      <c r="JJU1" s="328"/>
      <c r="JJV1" s="328"/>
      <c r="JJW1" s="328"/>
      <c r="JJX1" s="328"/>
      <c r="JJY1" s="328"/>
      <c r="JJZ1" s="328"/>
      <c r="JKA1" s="328"/>
      <c r="JKB1" s="328"/>
      <c r="JKC1" s="328"/>
      <c r="JKD1" s="328"/>
      <c r="JKE1" s="328"/>
      <c r="JKF1" s="328"/>
      <c r="JKG1" s="328"/>
      <c r="JKH1" s="328"/>
      <c r="JKI1" s="328"/>
      <c r="JKJ1" s="328"/>
      <c r="JKK1" s="328"/>
      <c r="JKL1" s="328"/>
      <c r="JKM1" s="328"/>
      <c r="JKN1" s="328"/>
      <c r="JKO1" s="328"/>
      <c r="JKP1" s="328"/>
      <c r="JKQ1" s="328"/>
      <c r="JKR1" s="328"/>
      <c r="JKS1" s="328"/>
      <c r="JKT1" s="328"/>
      <c r="JKU1" s="328"/>
      <c r="JKV1" s="328"/>
      <c r="JKW1" s="328"/>
      <c r="JKX1" s="328"/>
      <c r="JKY1" s="328"/>
      <c r="JKZ1" s="328"/>
      <c r="JLA1" s="328"/>
      <c r="JLB1" s="328"/>
      <c r="JLC1" s="328"/>
      <c r="JLD1" s="328"/>
      <c r="JLE1" s="328"/>
      <c r="JLF1" s="328"/>
      <c r="JLG1" s="328"/>
      <c r="JLH1" s="328"/>
      <c r="JLI1" s="328"/>
      <c r="JLJ1" s="328"/>
      <c r="JLK1" s="328"/>
      <c r="JLL1" s="328"/>
      <c r="JLM1" s="328"/>
      <c r="JLN1" s="328"/>
      <c r="JLO1" s="328"/>
      <c r="JLP1" s="328"/>
      <c r="JLQ1" s="328"/>
      <c r="JLR1" s="328"/>
      <c r="JLS1" s="328"/>
      <c r="JLT1" s="328"/>
      <c r="JLU1" s="328"/>
      <c r="JLV1" s="328"/>
      <c r="JLW1" s="328"/>
      <c r="JLX1" s="328"/>
      <c r="JLY1" s="328"/>
      <c r="JLZ1" s="328"/>
      <c r="JMA1" s="328"/>
      <c r="JMB1" s="328"/>
      <c r="JMC1" s="328"/>
      <c r="JMD1" s="328"/>
      <c r="JME1" s="328"/>
      <c r="JMF1" s="328"/>
      <c r="JMG1" s="328"/>
      <c r="JMH1" s="328"/>
      <c r="JMI1" s="328"/>
      <c r="JMJ1" s="328"/>
      <c r="JMK1" s="328"/>
      <c r="JML1" s="328"/>
      <c r="JMM1" s="328"/>
      <c r="JMN1" s="328"/>
      <c r="JMO1" s="328"/>
      <c r="JMP1" s="328"/>
      <c r="JMQ1" s="328"/>
      <c r="JMR1" s="328"/>
      <c r="JMS1" s="328"/>
      <c r="JMT1" s="328"/>
      <c r="JMU1" s="328"/>
      <c r="JMV1" s="328"/>
      <c r="JMW1" s="328"/>
      <c r="JMX1" s="328"/>
      <c r="JMY1" s="328"/>
      <c r="JMZ1" s="328"/>
      <c r="JNA1" s="328"/>
      <c r="JNB1" s="328"/>
      <c r="JNC1" s="328"/>
      <c r="JND1" s="328"/>
      <c r="JNE1" s="328"/>
      <c r="JNF1" s="328"/>
      <c r="JNG1" s="328"/>
      <c r="JNH1" s="328"/>
      <c r="JNI1" s="328"/>
      <c r="JNJ1" s="328"/>
      <c r="JNK1" s="328"/>
      <c r="JNL1" s="328"/>
      <c r="JNM1" s="328"/>
      <c r="JNN1" s="328"/>
      <c r="JNO1" s="328"/>
      <c r="JNP1" s="328"/>
      <c r="JNQ1" s="328"/>
      <c r="JNR1" s="328"/>
      <c r="JNS1" s="328"/>
      <c r="JNT1" s="328"/>
      <c r="JNU1" s="328"/>
      <c r="JNV1" s="328"/>
      <c r="JNW1" s="328"/>
      <c r="JNX1" s="328"/>
      <c r="JNY1" s="328"/>
      <c r="JNZ1" s="328"/>
      <c r="JOA1" s="328"/>
      <c r="JOB1" s="328"/>
      <c r="JOC1" s="328"/>
      <c r="JOD1" s="328"/>
      <c r="JOE1" s="328"/>
      <c r="JOF1" s="328"/>
      <c r="JOG1" s="328"/>
      <c r="JOH1" s="328"/>
      <c r="JOI1" s="328"/>
      <c r="JOJ1" s="328"/>
      <c r="JOK1" s="328"/>
      <c r="JOL1" s="328"/>
      <c r="JOM1" s="328"/>
      <c r="JON1" s="328"/>
      <c r="JOO1" s="328"/>
      <c r="JOP1" s="328"/>
      <c r="JOQ1" s="328"/>
      <c r="JOR1" s="328"/>
      <c r="JOS1" s="328"/>
      <c r="JOT1" s="328"/>
      <c r="JOU1" s="328"/>
      <c r="JOV1" s="328"/>
      <c r="JOW1" s="328"/>
      <c r="JOX1" s="328"/>
      <c r="JOY1" s="328"/>
      <c r="JOZ1" s="328"/>
      <c r="JPA1" s="328"/>
      <c r="JPB1" s="328"/>
      <c r="JPC1" s="328"/>
      <c r="JPD1" s="328"/>
      <c r="JPE1" s="328"/>
      <c r="JPF1" s="328"/>
      <c r="JPG1" s="328"/>
      <c r="JPH1" s="328"/>
      <c r="JPI1" s="328"/>
      <c r="JPJ1" s="328"/>
      <c r="JPK1" s="328"/>
      <c r="JPL1" s="328"/>
      <c r="JPM1" s="328"/>
      <c r="JPN1" s="328"/>
      <c r="JPO1" s="328"/>
      <c r="JPP1" s="328"/>
      <c r="JPQ1" s="328"/>
      <c r="JPR1" s="328"/>
      <c r="JPS1" s="328"/>
      <c r="JPT1" s="328"/>
      <c r="JPU1" s="328"/>
      <c r="JPV1" s="328"/>
      <c r="JPW1" s="328"/>
      <c r="JPX1" s="328"/>
      <c r="JPY1" s="328"/>
      <c r="JPZ1" s="328"/>
      <c r="JQA1" s="328"/>
      <c r="JQB1" s="328"/>
      <c r="JQC1" s="328"/>
      <c r="JQD1" s="328"/>
      <c r="JQE1" s="328"/>
      <c r="JQF1" s="328"/>
      <c r="JQG1" s="328"/>
      <c r="JQH1" s="328"/>
      <c r="JQI1" s="328"/>
      <c r="JQJ1" s="328"/>
      <c r="JQK1" s="328"/>
      <c r="JQL1" s="328"/>
      <c r="JQM1" s="328"/>
      <c r="JQN1" s="328"/>
      <c r="JQO1" s="328"/>
      <c r="JQP1" s="328"/>
      <c r="JQQ1" s="328"/>
      <c r="JQR1" s="328"/>
      <c r="JQS1" s="328"/>
      <c r="JQT1" s="328"/>
      <c r="JQU1" s="328"/>
      <c r="JQV1" s="328"/>
      <c r="JQW1" s="328"/>
      <c r="JQX1" s="328"/>
      <c r="JQY1" s="328"/>
      <c r="JQZ1" s="328"/>
      <c r="JRA1" s="328"/>
      <c r="JRB1" s="328"/>
      <c r="JRC1" s="328"/>
      <c r="JRD1" s="328"/>
      <c r="JRE1" s="328"/>
      <c r="JRF1" s="328"/>
      <c r="JRG1" s="328"/>
      <c r="JRH1" s="328"/>
      <c r="JRI1" s="328"/>
      <c r="JRJ1" s="328"/>
      <c r="JRK1" s="328"/>
      <c r="JRL1" s="328"/>
      <c r="JRM1" s="328"/>
      <c r="JRN1" s="328"/>
      <c r="JRO1" s="328"/>
      <c r="JRP1" s="328"/>
      <c r="JRQ1" s="328"/>
      <c r="JRR1" s="328"/>
      <c r="JRS1" s="328"/>
      <c r="JRT1" s="328"/>
      <c r="JRU1" s="328"/>
      <c r="JRV1" s="328"/>
      <c r="JRW1" s="328"/>
      <c r="JRX1" s="328"/>
      <c r="JRY1" s="328"/>
      <c r="JRZ1" s="328"/>
      <c r="JSA1" s="328"/>
      <c r="JSB1" s="328"/>
      <c r="JSC1" s="328"/>
      <c r="JSD1" s="328"/>
      <c r="JSE1" s="328"/>
      <c r="JSF1" s="328"/>
      <c r="JSG1" s="328"/>
      <c r="JSH1" s="328"/>
      <c r="JSI1" s="328"/>
      <c r="JSJ1" s="328"/>
      <c r="JSK1" s="328"/>
      <c r="JSL1" s="328"/>
      <c r="JSM1" s="328"/>
      <c r="JSN1" s="328"/>
      <c r="JSO1" s="328"/>
      <c r="JSP1" s="328"/>
      <c r="JSQ1" s="328"/>
      <c r="JSR1" s="328"/>
      <c r="JSS1" s="328"/>
      <c r="JST1" s="328"/>
      <c r="JSU1" s="328"/>
      <c r="JSV1" s="328"/>
      <c r="JSW1" s="328"/>
      <c r="JSX1" s="328"/>
      <c r="JSY1" s="328"/>
      <c r="JSZ1" s="328"/>
      <c r="JTA1" s="328"/>
      <c r="JTB1" s="328"/>
      <c r="JTC1" s="328"/>
      <c r="JTD1" s="328"/>
      <c r="JTE1" s="328"/>
      <c r="JTF1" s="328"/>
      <c r="JTG1" s="328"/>
      <c r="JTH1" s="328"/>
      <c r="JTI1" s="328"/>
      <c r="JTJ1" s="328"/>
      <c r="JTK1" s="328"/>
      <c r="JTL1" s="328"/>
      <c r="JTM1" s="328"/>
      <c r="JTN1" s="328"/>
      <c r="JTO1" s="328"/>
      <c r="JTP1" s="328"/>
      <c r="JTQ1" s="328"/>
      <c r="JTR1" s="328"/>
      <c r="JTS1" s="328"/>
      <c r="JTT1" s="328"/>
      <c r="JTU1" s="328"/>
      <c r="JTV1" s="328"/>
      <c r="JTW1" s="328"/>
      <c r="JTX1" s="328"/>
      <c r="JTY1" s="328"/>
      <c r="JTZ1" s="328"/>
      <c r="JUA1" s="328"/>
      <c r="JUB1" s="328"/>
      <c r="JUC1" s="328"/>
      <c r="JUD1" s="328"/>
      <c r="JUE1" s="328"/>
      <c r="JUF1" s="328"/>
      <c r="JUG1" s="328"/>
      <c r="JUH1" s="328"/>
      <c r="JUI1" s="328"/>
      <c r="JUJ1" s="328"/>
      <c r="JUK1" s="328"/>
      <c r="JUL1" s="328"/>
      <c r="JUM1" s="328"/>
      <c r="JUN1" s="328"/>
      <c r="JUO1" s="328"/>
      <c r="JUP1" s="328"/>
      <c r="JUQ1" s="328"/>
      <c r="JUR1" s="328"/>
      <c r="JUS1" s="328"/>
      <c r="JUT1" s="328"/>
      <c r="JUU1" s="328"/>
      <c r="JUV1" s="328"/>
      <c r="JUW1" s="328"/>
      <c r="JUX1" s="328"/>
      <c r="JUY1" s="328"/>
      <c r="JUZ1" s="328"/>
      <c r="JVA1" s="328"/>
      <c r="JVB1" s="328"/>
      <c r="JVC1" s="328"/>
      <c r="JVD1" s="328"/>
      <c r="JVE1" s="328"/>
      <c r="JVF1" s="328"/>
      <c r="JVG1" s="328"/>
      <c r="JVH1" s="328"/>
      <c r="JVI1" s="328"/>
      <c r="JVJ1" s="328"/>
      <c r="JVK1" s="328"/>
      <c r="JVL1" s="328"/>
      <c r="JVM1" s="328"/>
      <c r="JVN1" s="328"/>
      <c r="JVO1" s="328"/>
      <c r="JVP1" s="328"/>
      <c r="JVQ1" s="328"/>
      <c r="JVR1" s="328"/>
      <c r="JVS1" s="328"/>
      <c r="JVT1" s="328"/>
      <c r="JVU1" s="328"/>
      <c r="JVV1" s="328"/>
      <c r="JVW1" s="328"/>
      <c r="JVX1" s="328"/>
      <c r="JVY1" s="328"/>
      <c r="JVZ1" s="328"/>
      <c r="JWA1" s="328"/>
      <c r="JWB1" s="328"/>
      <c r="JWC1" s="328"/>
      <c r="JWD1" s="328"/>
      <c r="JWE1" s="328"/>
      <c r="JWF1" s="328"/>
      <c r="JWG1" s="328"/>
      <c r="JWH1" s="328"/>
      <c r="JWI1" s="328"/>
      <c r="JWJ1" s="328"/>
      <c r="JWK1" s="328"/>
      <c r="JWL1" s="328"/>
      <c r="JWM1" s="328"/>
      <c r="JWN1" s="328"/>
      <c r="JWO1" s="328"/>
      <c r="JWP1" s="328"/>
      <c r="JWQ1" s="328"/>
      <c r="JWR1" s="328"/>
      <c r="JWS1" s="328"/>
      <c r="JWT1" s="328"/>
      <c r="JWU1" s="328"/>
      <c r="JWV1" s="328"/>
      <c r="JWW1" s="328"/>
      <c r="JWX1" s="328"/>
      <c r="JWY1" s="328"/>
      <c r="JWZ1" s="328"/>
      <c r="JXA1" s="328"/>
      <c r="JXB1" s="328"/>
      <c r="JXC1" s="328"/>
      <c r="JXD1" s="328"/>
      <c r="JXE1" s="328"/>
      <c r="JXF1" s="328"/>
      <c r="JXG1" s="328"/>
      <c r="JXH1" s="328"/>
      <c r="JXI1" s="328"/>
      <c r="JXJ1" s="328"/>
      <c r="JXK1" s="328"/>
      <c r="JXL1" s="328"/>
      <c r="JXM1" s="328"/>
      <c r="JXN1" s="328"/>
      <c r="JXO1" s="328"/>
      <c r="JXP1" s="328"/>
      <c r="JXQ1" s="328"/>
      <c r="JXR1" s="328"/>
      <c r="JXS1" s="328"/>
      <c r="JXT1" s="328"/>
      <c r="JXU1" s="328"/>
      <c r="JXV1" s="328"/>
      <c r="JXW1" s="328"/>
      <c r="JXX1" s="328"/>
      <c r="JXY1" s="328"/>
      <c r="JXZ1" s="328"/>
      <c r="JYA1" s="328"/>
      <c r="JYB1" s="328"/>
      <c r="JYC1" s="328"/>
      <c r="JYD1" s="328"/>
      <c r="JYE1" s="328"/>
      <c r="JYF1" s="328"/>
      <c r="JYG1" s="328"/>
      <c r="JYH1" s="328"/>
      <c r="JYI1" s="328"/>
      <c r="JYJ1" s="328"/>
      <c r="JYK1" s="328"/>
      <c r="JYL1" s="328"/>
      <c r="JYM1" s="328"/>
      <c r="JYN1" s="328"/>
      <c r="JYO1" s="328"/>
      <c r="JYP1" s="328"/>
      <c r="JYQ1" s="328"/>
      <c r="JYR1" s="328"/>
      <c r="JYS1" s="328"/>
      <c r="JYT1" s="328"/>
      <c r="JYU1" s="328"/>
      <c r="JYV1" s="328"/>
      <c r="JYW1" s="328"/>
      <c r="JYX1" s="328"/>
      <c r="JYY1" s="328"/>
      <c r="JYZ1" s="328"/>
      <c r="JZA1" s="328"/>
      <c r="JZB1" s="328"/>
      <c r="JZC1" s="328"/>
      <c r="JZD1" s="328"/>
      <c r="JZE1" s="328"/>
      <c r="JZF1" s="328"/>
      <c r="JZG1" s="328"/>
      <c r="JZH1" s="328"/>
      <c r="JZI1" s="328"/>
      <c r="JZJ1" s="328"/>
      <c r="JZK1" s="328"/>
      <c r="JZL1" s="328"/>
      <c r="JZM1" s="328"/>
      <c r="JZN1" s="328"/>
      <c r="JZO1" s="328"/>
      <c r="JZP1" s="328"/>
      <c r="JZQ1" s="328"/>
      <c r="JZR1" s="328"/>
      <c r="JZS1" s="328"/>
      <c r="JZT1" s="328"/>
      <c r="JZU1" s="328"/>
      <c r="JZV1" s="328"/>
      <c r="JZW1" s="328"/>
      <c r="JZX1" s="328"/>
      <c r="JZY1" s="328"/>
      <c r="JZZ1" s="328"/>
      <c r="KAA1" s="328"/>
      <c r="KAB1" s="328"/>
      <c r="KAC1" s="328"/>
      <c r="KAD1" s="328"/>
      <c r="KAE1" s="328"/>
      <c r="KAF1" s="328"/>
      <c r="KAG1" s="328"/>
      <c r="KAH1" s="328"/>
      <c r="KAI1" s="328"/>
      <c r="KAJ1" s="328"/>
      <c r="KAK1" s="328"/>
      <c r="KAL1" s="328"/>
      <c r="KAM1" s="328"/>
      <c r="KAN1" s="328"/>
      <c r="KAO1" s="328"/>
      <c r="KAP1" s="328"/>
      <c r="KAQ1" s="328"/>
      <c r="KAR1" s="328"/>
      <c r="KAS1" s="328"/>
      <c r="KAT1" s="328"/>
      <c r="KAU1" s="328"/>
      <c r="KAV1" s="328"/>
      <c r="KAW1" s="328"/>
      <c r="KAX1" s="328"/>
      <c r="KAY1" s="328"/>
      <c r="KAZ1" s="328"/>
      <c r="KBA1" s="328"/>
      <c r="KBB1" s="328"/>
      <c r="KBC1" s="328"/>
      <c r="KBD1" s="328"/>
      <c r="KBE1" s="328"/>
      <c r="KBF1" s="328"/>
      <c r="KBG1" s="328"/>
      <c r="KBH1" s="328"/>
      <c r="KBI1" s="328"/>
      <c r="KBJ1" s="328"/>
      <c r="KBK1" s="328"/>
      <c r="KBL1" s="328"/>
      <c r="KBM1" s="328"/>
      <c r="KBN1" s="328"/>
      <c r="KBO1" s="328"/>
      <c r="KBP1" s="328"/>
      <c r="KBQ1" s="328"/>
      <c r="KBR1" s="328"/>
      <c r="KBS1" s="328"/>
      <c r="KBT1" s="328"/>
      <c r="KBU1" s="328"/>
      <c r="KBV1" s="328"/>
      <c r="KBW1" s="328"/>
      <c r="KBX1" s="328"/>
      <c r="KBY1" s="328"/>
      <c r="KBZ1" s="328"/>
      <c r="KCA1" s="328"/>
      <c r="KCB1" s="328"/>
      <c r="KCC1" s="328"/>
      <c r="KCD1" s="328"/>
      <c r="KCE1" s="328"/>
      <c r="KCF1" s="328"/>
      <c r="KCG1" s="328"/>
      <c r="KCH1" s="328"/>
      <c r="KCI1" s="328"/>
      <c r="KCJ1" s="328"/>
      <c r="KCK1" s="328"/>
      <c r="KCL1" s="328"/>
      <c r="KCM1" s="328"/>
      <c r="KCN1" s="328"/>
      <c r="KCO1" s="328"/>
      <c r="KCP1" s="328"/>
      <c r="KCQ1" s="328"/>
      <c r="KCR1" s="328"/>
      <c r="KCS1" s="328"/>
      <c r="KCT1" s="328"/>
      <c r="KCU1" s="328"/>
      <c r="KCV1" s="328"/>
      <c r="KCW1" s="328"/>
      <c r="KCX1" s="328"/>
      <c r="KCY1" s="328"/>
      <c r="KCZ1" s="328"/>
      <c r="KDA1" s="328"/>
      <c r="KDB1" s="328"/>
      <c r="KDC1" s="328"/>
      <c r="KDD1" s="328"/>
      <c r="KDE1" s="328"/>
      <c r="KDF1" s="328"/>
      <c r="KDG1" s="328"/>
      <c r="KDH1" s="328"/>
      <c r="KDI1" s="328"/>
      <c r="KDJ1" s="328"/>
      <c r="KDK1" s="328"/>
      <c r="KDL1" s="328"/>
      <c r="KDM1" s="328"/>
      <c r="KDN1" s="328"/>
      <c r="KDO1" s="328"/>
      <c r="KDP1" s="328"/>
      <c r="KDQ1" s="328"/>
      <c r="KDR1" s="328"/>
      <c r="KDS1" s="328"/>
      <c r="KDT1" s="328"/>
      <c r="KDU1" s="328"/>
      <c r="KDV1" s="328"/>
      <c r="KDW1" s="328"/>
      <c r="KDX1" s="328"/>
      <c r="KDY1" s="328"/>
      <c r="KDZ1" s="328"/>
      <c r="KEA1" s="328"/>
      <c r="KEB1" s="328"/>
      <c r="KEC1" s="328"/>
      <c r="KED1" s="328"/>
      <c r="KEE1" s="328"/>
      <c r="KEF1" s="328"/>
      <c r="KEG1" s="328"/>
      <c r="KEH1" s="328"/>
      <c r="KEI1" s="328"/>
      <c r="KEJ1" s="328"/>
      <c r="KEK1" s="328"/>
      <c r="KEL1" s="328"/>
      <c r="KEM1" s="328"/>
      <c r="KEN1" s="328"/>
      <c r="KEO1" s="328"/>
      <c r="KEP1" s="328"/>
      <c r="KEQ1" s="328"/>
      <c r="KER1" s="328"/>
      <c r="KES1" s="328"/>
      <c r="KET1" s="328"/>
      <c r="KEU1" s="328"/>
      <c r="KEV1" s="328"/>
      <c r="KEW1" s="328"/>
      <c r="KEX1" s="328"/>
      <c r="KEY1" s="328"/>
      <c r="KEZ1" s="328"/>
      <c r="KFA1" s="328"/>
      <c r="KFB1" s="328"/>
      <c r="KFC1" s="328"/>
      <c r="KFD1" s="328"/>
      <c r="KFE1" s="328"/>
      <c r="KFF1" s="328"/>
      <c r="KFG1" s="328"/>
      <c r="KFH1" s="328"/>
      <c r="KFI1" s="328"/>
      <c r="KFJ1" s="328"/>
      <c r="KFK1" s="328"/>
      <c r="KFL1" s="328"/>
      <c r="KFM1" s="328"/>
      <c r="KFN1" s="328"/>
      <c r="KFO1" s="328"/>
      <c r="KFP1" s="328"/>
      <c r="KFQ1" s="328"/>
      <c r="KFR1" s="328"/>
      <c r="KFS1" s="328"/>
      <c r="KFT1" s="328"/>
      <c r="KFU1" s="328"/>
      <c r="KFV1" s="328"/>
      <c r="KFW1" s="328"/>
      <c r="KFX1" s="328"/>
      <c r="KFY1" s="328"/>
      <c r="KFZ1" s="328"/>
      <c r="KGA1" s="328"/>
      <c r="KGB1" s="328"/>
      <c r="KGC1" s="328"/>
      <c r="KGD1" s="328"/>
      <c r="KGE1" s="328"/>
      <c r="KGF1" s="328"/>
      <c r="KGG1" s="328"/>
      <c r="KGH1" s="328"/>
      <c r="KGI1" s="328"/>
      <c r="KGJ1" s="328"/>
      <c r="KGK1" s="328"/>
      <c r="KGL1" s="328"/>
      <c r="KGM1" s="328"/>
      <c r="KGN1" s="328"/>
      <c r="KGO1" s="328"/>
      <c r="KGP1" s="328"/>
      <c r="KGQ1" s="328"/>
      <c r="KGR1" s="328"/>
      <c r="KGS1" s="328"/>
      <c r="KGT1" s="328"/>
      <c r="KGU1" s="328"/>
      <c r="KGV1" s="328"/>
      <c r="KGW1" s="328"/>
      <c r="KGX1" s="328"/>
      <c r="KGY1" s="328"/>
      <c r="KGZ1" s="328"/>
      <c r="KHA1" s="328"/>
      <c r="KHB1" s="328"/>
      <c r="KHC1" s="328"/>
      <c r="KHD1" s="328"/>
      <c r="KHE1" s="328"/>
      <c r="KHF1" s="328"/>
      <c r="KHG1" s="328"/>
      <c r="KHH1" s="328"/>
      <c r="KHI1" s="328"/>
      <c r="KHJ1" s="328"/>
      <c r="KHK1" s="328"/>
      <c r="KHL1" s="328"/>
      <c r="KHM1" s="328"/>
      <c r="KHN1" s="328"/>
      <c r="KHO1" s="328"/>
      <c r="KHP1" s="328"/>
      <c r="KHQ1" s="328"/>
      <c r="KHR1" s="328"/>
      <c r="KHS1" s="328"/>
      <c r="KHT1" s="328"/>
      <c r="KHU1" s="328"/>
      <c r="KHV1" s="328"/>
      <c r="KHW1" s="328"/>
      <c r="KHX1" s="328"/>
      <c r="KHY1" s="328"/>
      <c r="KHZ1" s="328"/>
      <c r="KIA1" s="328"/>
      <c r="KIB1" s="328"/>
      <c r="KIC1" s="328"/>
      <c r="KID1" s="328"/>
      <c r="KIE1" s="328"/>
      <c r="KIF1" s="328"/>
      <c r="KIG1" s="328"/>
      <c r="KIH1" s="328"/>
      <c r="KII1" s="328"/>
      <c r="KIJ1" s="328"/>
      <c r="KIK1" s="328"/>
      <c r="KIL1" s="328"/>
      <c r="KIM1" s="328"/>
      <c r="KIN1" s="328"/>
      <c r="KIO1" s="328"/>
      <c r="KIP1" s="328"/>
      <c r="KIQ1" s="328"/>
      <c r="KIR1" s="328"/>
      <c r="KIS1" s="328"/>
      <c r="KIT1" s="328"/>
      <c r="KIU1" s="328"/>
      <c r="KIV1" s="328"/>
      <c r="KIW1" s="328"/>
      <c r="KIX1" s="328"/>
      <c r="KIY1" s="328"/>
      <c r="KIZ1" s="328"/>
      <c r="KJA1" s="328"/>
      <c r="KJB1" s="328"/>
      <c r="KJC1" s="328"/>
      <c r="KJD1" s="328"/>
      <c r="KJE1" s="328"/>
      <c r="KJF1" s="328"/>
      <c r="KJG1" s="328"/>
      <c r="KJH1" s="328"/>
      <c r="KJI1" s="328"/>
      <c r="KJJ1" s="328"/>
      <c r="KJK1" s="328"/>
      <c r="KJL1" s="328"/>
      <c r="KJM1" s="328"/>
      <c r="KJN1" s="328"/>
      <c r="KJO1" s="328"/>
      <c r="KJP1" s="328"/>
      <c r="KJQ1" s="328"/>
      <c r="KJR1" s="328"/>
      <c r="KJS1" s="328"/>
      <c r="KJT1" s="328"/>
      <c r="KJU1" s="328"/>
      <c r="KJV1" s="328"/>
      <c r="KJW1" s="328"/>
      <c r="KJX1" s="328"/>
      <c r="KJY1" s="328"/>
      <c r="KJZ1" s="328"/>
      <c r="KKA1" s="328"/>
      <c r="KKB1" s="328"/>
      <c r="KKC1" s="328"/>
      <c r="KKD1" s="328"/>
      <c r="KKE1" s="328"/>
      <c r="KKF1" s="328"/>
      <c r="KKG1" s="328"/>
      <c r="KKH1" s="328"/>
      <c r="KKI1" s="328"/>
      <c r="KKJ1" s="328"/>
      <c r="KKK1" s="328"/>
      <c r="KKL1" s="328"/>
      <c r="KKM1" s="328"/>
      <c r="KKN1" s="328"/>
      <c r="KKO1" s="328"/>
      <c r="KKP1" s="328"/>
      <c r="KKQ1" s="328"/>
      <c r="KKR1" s="328"/>
      <c r="KKS1" s="328"/>
      <c r="KKT1" s="328"/>
      <c r="KKU1" s="328"/>
      <c r="KKV1" s="328"/>
      <c r="KKW1" s="328"/>
      <c r="KKX1" s="328"/>
      <c r="KKY1" s="328"/>
      <c r="KKZ1" s="328"/>
      <c r="KLA1" s="328"/>
      <c r="KLB1" s="328"/>
      <c r="KLC1" s="328"/>
      <c r="KLD1" s="328"/>
      <c r="KLE1" s="328"/>
      <c r="KLF1" s="328"/>
      <c r="KLG1" s="328"/>
      <c r="KLH1" s="328"/>
      <c r="KLI1" s="328"/>
      <c r="KLJ1" s="328"/>
      <c r="KLK1" s="328"/>
      <c r="KLL1" s="328"/>
      <c r="KLM1" s="328"/>
      <c r="KLN1" s="328"/>
      <c r="KLO1" s="328"/>
      <c r="KLP1" s="328"/>
      <c r="KLQ1" s="328"/>
      <c r="KLR1" s="328"/>
      <c r="KLS1" s="328"/>
      <c r="KLT1" s="328"/>
      <c r="KLU1" s="328"/>
      <c r="KLV1" s="328"/>
      <c r="KLW1" s="328"/>
      <c r="KLX1" s="328"/>
      <c r="KLY1" s="328"/>
      <c r="KLZ1" s="328"/>
      <c r="KMA1" s="328"/>
      <c r="KMB1" s="328"/>
      <c r="KMC1" s="328"/>
      <c r="KMD1" s="328"/>
      <c r="KME1" s="328"/>
      <c r="KMF1" s="328"/>
      <c r="KMG1" s="328"/>
      <c r="KMH1" s="328"/>
      <c r="KMI1" s="328"/>
      <c r="KMJ1" s="328"/>
      <c r="KMK1" s="328"/>
      <c r="KML1" s="328"/>
      <c r="KMM1" s="328"/>
      <c r="KMN1" s="328"/>
      <c r="KMO1" s="328"/>
      <c r="KMP1" s="328"/>
      <c r="KMQ1" s="328"/>
      <c r="KMR1" s="328"/>
      <c r="KMS1" s="328"/>
      <c r="KMT1" s="328"/>
      <c r="KMU1" s="328"/>
      <c r="KMV1" s="328"/>
      <c r="KMW1" s="328"/>
      <c r="KMX1" s="328"/>
      <c r="KMY1" s="328"/>
      <c r="KMZ1" s="328"/>
      <c r="KNA1" s="328"/>
      <c r="KNB1" s="328"/>
      <c r="KNC1" s="328"/>
      <c r="KND1" s="328"/>
      <c r="KNE1" s="328"/>
      <c r="KNF1" s="328"/>
      <c r="KNG1" s="328"/>
      <c r="KNH1" s="328"/>
      <c r="KNI1" s="328"/>
      <c r="KNJ1" s="328"/>
      <c r="KNK1" s="328"/>
      <c r="KNL1" s="328"/>
      <c r="KNM1" s="328"/>
      <c r="KNN1" s="328"/>
      <c r="KNO1" s="328"/>
      <c r="KNP1" s="328"/>
      <c r="KNQ1" s="328"/>
      <c r="KNR1" s="328"/>
      <c r="KNS1" s="328"/>
      <c r="KNT1" s="328"/>
      <c r="KNU1" s="328"/>
      <c r="KNV1" s="328"/>
      <c r="KNW1" s="328"/>
      <c r="KNX1" s="328"/>
      <c r="KNY1" s="328"/>
      <c r="KNZ1" s="328"/>
      <c r="KOA1" s="328"/>
      <c r="KOB1" s="328"/>
      <c r="KOC1" s="328"/>
      <c r="KOD1" s="328"/>
      <c r="KOE1" s="328"/>
      <c r="KOF1" s="328"/>
      <c r="KOG1" s="328"/>
      <c r="KOH1" s="328"/>
      <c r="KOI1" s="328"/>
      <c r="KOJ1" s="328"/>
      <c r="KOK1" s="328"/>
      <c r="KOL1" s="328"/>
      <c r="KOM1" s="328"/>
      <c r="KON1" s="328"/>
      <c r="KOO1" s="328"/>
      <c r="KOP1" s="328"/>
      <c r="KOQ1" s="328"/>
      <c r="KOR1" s="328"/>
      <c r="KOS1" s="328"/>
      <c r="KOT1" s="328"/>
      <c r="KOU1" s="328"/>
      <c r="KOV1" s="328"/>
      <c r="KOW1" s="328"/>
      <c r="KOX1" s="328"/>
      <c r="KOY1" s="328"/>
      <c r="KOZ1" s="328"/>
      <c r="KPA1" s="328"/>
      <c r="KPB1" s="328"/>
      <c r="KPC1" s="328"/>
      <c r="KPD1" s="328"/>
      <c r="KPE1" s="328"/>
      <c r="KPF1" s="328"/>
      <c r="KPG1" s="328"/>
      <c r="KPH1" s="328"/>
      <c r="KPI1" s="328"/>
      <c r="KPJ1" s="328"/>
      <c r="KPK1" s="328"/>
      <c r="KPL1" s="328"/>
      <c r="KPM1" s="328"/>
      <c r="KPN1" s="328"/>
      <c r="KPO1" s="328"/>
      <c r="KPP1" s="328"/>
      <c r="KPQ1" s="328"/>
      <c r="KPR1" s="328"/>
      <c r="KPS1" s="328"/>
      <c r="KPT1" s="328"/>
      <c r="KPU1" s="328"/>
      <c r="KPV1" s="328"/>
      <c r="KPW1" s="328"/>
      <c r="KPX1" s="328"/>
      <c r="KPY1" s="328"/>
      <c r="KPZ1" s="328"/>
      <c r="KQA1" s="328"/>
      <c r="KQB1" s="328"/>
      <c r="KQC1" s="328"/>
      <c r="KQD1" s="328"/>
      <c r="KQE1" s="328"/>
      <c r="KQF1" s="328"/>
      <c r="KQG1" s="328"/>
      <c r="KQH1" s="328"/>
      <c r="KQI1" s="328"/>
      <c r="KQJ1" s="328"/>
      <c r="KQK1" s="328"/>
      <c r="KQL1" s="328"/>
      <c r="KQM1" s="328"/>
      <c r="KQN1" s="328"/>
      <c r="KQO1" s="328"/>
      <c r="KQP1" s="328"/>
      <c r="KQQ1" s="328"/>
      <c r="KQR1" s="328"/>
      <c r="KQS1" s="328"/>
      <c r="KQT1" s="328"/>
      <c r="KQU1" s="328"/>
      <c r="KQV1" s="328"/>
      <c r="KQW1" s="328"/>
      <c r="KQX1" s="328"/>
      <c r="KQY1" s="328"/>
      <c r="KQZ1" s="328"/>
      <c r="KRA1" s="328"/>
      <c r="KRB1" s="328"/>
      <c r="KRC1" s="328"/>
      <c r="KRD1" s="328"/>
      <c r="KRE1" s="328"/>
      <c r="KRF1" s="328"/>
      <c r="KRG1" s="328"/>
      <c r="KRH1" s="328"/>
      <c r="KRI1" s="328"/>
      <c r="KRJ1" s="328"/>
      <c r="KRK1" s="328"/>
      <c r="KRL1" s="328"/>
      <c r="KRM1" s="328"/>
      <c r="KRN1" s="328"/>
      <c r="KRO1" s="328"/>
      <c r="KRP1" s="328"/>
      <c r="KRQ1" s="328"/>
      <c r="KRR1" s="328"/>
      <c r="KRS1" s="328"/>
      <c r="KRT1" s="328"/>
      <c r="KRU1" s="328"/>
      <c r="KRV1" s="328"/>
      <c r="KRW1" s="328"/>
      <c r="KRX1" s="328"/>
      <c r="KRY1" s="328"/>
      <c r="KRZ1" s="328"/>
      <c r="KSA1" s="328"/>
      <c r="KSB1" s="328"/>
      <c r="KSC1" s="328"/>
      <c r="KSD1" s="328"/>
      <c r="KSE1" s="328"/>
      <c r="KSF1" s="328"/>
      <c r="KSG1" s="328"/>
      <c r="KSH1" s="328"/>
      <c r="KSI1" s="328"/>
      <c r="KSJ1" s="328"/>
      <c r="KSK1" s="328"/>
      <c r="KSL1" s="328"/>
      <c r="KSM1" s="328"/>
      <c r="KSN1" s="328"/>
      <c r="KSO1" s="328"/>
      <c r="KSP1" s="328"/>
      <c r="KSQ1" s="328"/>
      <c r="KSR1" s="328"/>
      <c r="KSS1" s="328"/>
      <c r="KST1" s="328"/>
      <c r="KSU1" s="328"/>
      <c r="KSV1" s="328"/>
      <c r="KSW1" s="328"/>
      <c r="KSX1" s="328"/>
      <c r="KSY1" s="328"/>
      <c r="KSZ1" s="328"/>
      <c r="KTA1" s="328"/>
      <c r="KTB1" s="328"/>
      <c r="KTC1" s="328"/>
      <c r="KTD1" s="328"/>
      <c r="KTE1" s="328"/>
      <c r="KTF1" s="328"/>
      <c r="KTG1" s="328"/>
      <c r="KTH1" s="328"/>
      <c r="KTI1" s="328"/>
      <c r="KTJ1" s="328"/>
      <c r="KTK1" s="328"/>
      <c r="KTL1" s="328"/>
      <c r="KTM1" s="328"/>
      <c r="KTN1" s="328"/>
      <c r="KTO1" s="328"/>
      <c r="KTP1" s="328"/>
      <c r="KTQ1" s="328"/>
      <c r="KTR1" s="328"/>
      <c r="KTS1" s="328"/>
      <c r="KTT1" s="328"/>
      <c r="KTU1" s="328"/>
      <c r="KTV1" s="328"/>
      <c r="KTW1" s="328"/>
      <c r="KTX1" s="328"/>
      <c r="KTY1" s="328"/>
      <c r="KTZ1" s="328"/>
      <c r="KUA1" s="328"/>
      <c r="KUB1" s="328"/>
      <c r="KUC1" s="328"/>
      <c r="KUD1" s="328"/>
      <c r="KUE1" s="328"/>
      <c r="KUF1" s="328"/>
      <c r="KUG1" s="328"/>
      <c r="KUH1" s="328"/>
      <c r="KUI1" s="328"/>
      <c r="KUJ1" s="328"/>
      <c r="KUK1" s="328"/>
      <c r="KUL1" s="328"/>
      <c r="KUM1" s="328"/>
      <c r="KUN1" s="328"/>
      <c r="KUO1" s="328"/>
      <c r="KUP1" s="328"/>
      <c r="KUQ1" s="328"/>
      <c r="KUR1" s="328"/>
      <c r="KUS1" s="328"/>
      <c r="KUT1" s="328"/>
      <c r="KUU1" s="328"/>
      <c r="KUV1" s="328"/>
      <c r="KUW1" s="328"/>
      <c r="KUX1" s="328"/>
      <c r="KUY1" s="328"/>
      <c r="KUZ1" s="328"/>
      <c r="KVA1" s="328"/>
      <c r="KVB1" s="328"/>
      <c r="KVC1" s="328"/>
      <c r="KVD1" s="328"/>
      <c r="KVE1" s="328"/>
      <c r="KVF1" s="328"/>
      <c r="KVG1" s="328"/>
      <c r="KVH1" s="328"/>
      <c r="KVI1" s="328"/>
      <c r="KVJ1" s="328"/>
      <c r="KVK1" s="328"/>
      <c r="KVL1" s="328"/>
      <c r="KVM1" s="328"/>
      <c r="KVN1" s="328"/>
      <c r="KVO1" s="328"/>
      <c r="KVP1" s="328"/>
      <c r="KVQ1" s="328"/>
      <c r="KVR1" s="328"/>
      <c r="KVS1" s="328"/>
      <c r="KVT1" s="328"/>
      <c r="KVU1" s="328"/>
      <c r="KVV1" s="328"/>
      <c r="KVW1" s="328"/>
      <c r="KVX1" s="328"/>
      <c r="KVY1" s="328"/>
      <c r="KVZ1" s="328"/>
      <c r="KWA1" s="328"/>
      <c r="KWB1" s="328"/>
      <c r="KWC1" s="328"/>
      <c r="KWD1" s="328"/>
      <c r="KWE1" s="328"/>
      <c r="KWF1" s="328"/>
      <c r="KWG1" s="328"/>
      <c r="KWH1" s="328"/>
      <c r="KWI1" s="328"/>
      <c r="KWJ1" s="328"/>
      <c r="KWK1" s="328"/>
      <c r="KWL1" s="328"/>
      <c r="KWM1" s="328"/>
      <c r="KWN1" s="328"/>
      <c r="KWO1" s="328"/>
      <c r="KWP1" s="328"/>
      <c r="KWQ1" s="328"/>
      <c r="KWR1" s="328"/>
      <c r="KWS1" s="328"/>
      <c r="KWT1" s="328"/>
      <c r="KWU1" s="328"/>
      <c r="KWV1" s="328"/>
      <c r="KWW1" s="328"/>
      <c r="KWX1" s="328"/>
      <c r="KWY1" s="328"/>
      <c r="KWZ1" s="328"/>
      <c r="KXA1" s="328"/>
      <c r="KXB1" s="328"/>
      <c r="KXC1" s="328"/>
      <c r="KXD1" s="328"/>
      <c r="KXE1" s="328"/>
      <c r="KXF1" s="328"/>
      <c r="KXG1" s="328"/>
      <c r="KXH1" s="328"/>
      <c r="KXI1" s="328"/>
      <c r="KXJ1" s="328"/>
      <c r="KXK1" s="328"/>
      <c r="KXL1" s="328"/>
      <c r="KXM1" s="328"/>
      <c r="KXN1" s="328"/>
      <c r="KXO1" s="328"/>
      <c r="KXP1" s="328"/>
      <c r="KXQ1" s="328"/>
      <c r="KXR1" s="328"/>
      <c r="KXS1" s="328"/>
      <c r="KXT1" s="328"/>
      <c r="KXU1" s="328"/>
      <c r="KXV1" s="328"/>
      <c r="KXW1" s="328"/>
      <c r="KXX1" s="328"/>
      <c r="KXY1" s="328"/>
      <c r="KXZ1" s="328"/>
      <c r="KYA1" s="328"/>
      <c r="KYB1" s="328"/>
      <c r="KYC1" s="328"/>
      <c r="KYD1" s="328"/>
      <c r="KYE1" s="328"/>
      <c r="KYF1" s="328"/>
      <c r="KYG1" s="328"/>
      <c r="KYH1" s="328"/>
      <c r="KYI1" s="328"/>
      <c r="KYJ1" s="328"/>
      <c r="KYK1" s="328"/>
      <c r="KYL1" s="328"/>
      <c r="KYM1" s="328"/>
      <c r="KYN1" s="328"/>
      <c r="KYO1" s="328"/>
      <c r="KYP1" s="328"/>
      <c r="KYQ1" s="328"/>
      <c r="KYR1" s="328"/>
      <c r="KYS1" s="328"/>
      <c r="KYT1" s="328"/>
      <c r="KYU1" s="328"/>
      <c r="KYV1" s="328"/>
      <c r="KYW1" s="328"/>
      <c r="KYX1" s="328"/>
      <c r="KYY1" s="328"/>
      <c r="KYZ1" s="328"/>
      <c r="KZA1" s="328"/>
      <c r="KZB1" s="328"/>
      <c r="KZC1" s="328"/>
      <c r="KZD1" s="328"/>
      <c r="KZE1" s="328"/>
      <c r="KZF1" s="328"/>
      <c r="KZG1" s="328"/>
      <c r="KZH1" s="328"/>
      <c r="KZI1" s="328"/>
      <c r="KZJ1" s="328"/>
      <c r="KZK1" s="328"/>
      <c r="KZL1" s="328"/>
      <c r="KZM1" s="328"/>
      <c r="KZN1" s="328"/>
      <c r="KZO1" s="328"/>
      <c r="KZP1" s="328"/>
      <c r="KZQ1" s="328"/>
      <c r="KZR1" s="328"/>
      <c r="KZS1" s="328"/>
      <c r="KZT1" s="328"/>
      <c r="KZU1" s="328"/>
      <c r="KZV1" s="328"/>
      <c r="KZW1" s="328"/>
      <c r="KZX1" s="328"/>
      <c r="KZY1" s="328"/>
      <c r="KZZ1" s="328"/>
      <c r="LAA1" s="328"/>
      <c r="LAB1" s="328"/>
      <c r="LAC1" s="328"/>
      <c r="LAD1" s="328"/>
      <c r="LAE1" s="328"/>
      <c r="LAF1" s="328"/>
      <c r="LAG1" s="328"/>
      <c r="LAH1" s="328"/>
      <c r="LAI1" s="328"/>
      <c r="LAJ1" s="328"/>
      <c r="LAK1" s="328"/>
      <c r="LAL1" s="328"/>
      <c r="LAM1" s="328"/>
      <c r="LAN1" s="328"/>
      <c r="LAO1" s="328"/>
      <c r="LAP1" s="328"/>
      <c r="LAQ1" s="328"/>
      <c r="LAR1" s="328"/>
      <c r="LAS1" s="328"/>
      <c r="LAT1" s="328"/>
      <c r="LAU1" s="328"/>
      <c r="LAV1" s="328"/>
      <c r="LAW1" s="328"/>
      <c r="LAX1" s="328"/>
      <c r="LAY1" s="328"/>
      <c r="LAZ1" s="328"/>
      <c r="LBA1" s="328"/>
      <c r="LBB1" s="328"/>
      <c r="LBC1" s="328"/>
      <c r="LBD1" s="328"/>
      <c r="LBE1" s="328"/>
      <c r="LBF1" s="328"/>
      <c r="LBG1" s="328"/>
      <c r="LBH1" s="328"/>
      <c r="LBI1" s="328"/>
      <c r="LBJ1" s="328"/>
      <c r="LBK1" s="328"/>
      <c r="LBL1" s="328"/>
      <c r="LBM1" s="328"/>
      <c r="LBN1" s="328"/>
      <c r="LBO1" s="328"/>
      <c r="LBP1" s="328"/>
      <c r="LBQ1" s="328"/>
      <c r="LBR1" s="328"/>
      <c r="LBS1" s="328"/>
      <c r="LBT1" s="328"/>
      <c r="LBU1" s="328"/>
      <c r="LBV1" s="328"/>
      <c r="LBW1" s="328"/>
      <c r="LBX1" s="328"/>
      <c r="LBY1" s="328"/>
      <c r="LBZ1" s="328"/>
      <c r="LCA1" s="328"/>
      <c r="LCB1" s="328"/>
      <c r="LCC1" s="328"/>
      <c r="LCD1" s="328"/>
      <c r="LCE1" s="328"/>
      <c r="LCF1" s="328"/>
      <c r="LCG1" s="328"/>
      <c r="LCH1" s="328"/>
      <c r="LCI1" s="328"/>
      <c r="LCJ1" s="328"/>
      <c r="LCK1" s="328"/>
      <c r="LCL1" s="328"/>
      <c r="LCM1" s="328"/>
      <c r="LCN1" s="328"/>
      <c r="LCO1" s="328"/>
      <c r="LCP1" s="328"/>
      <c r="LCQ1" s="328"/>
      <c r="LCR1" s="328"/>
      <c r="LCS1" s="328"/>
      <c r="LCT1" s="328"/>
      <c r="LCU1" s="328"/>
      <c r="LCV1" s="328"/>
      <c r="LCW1" s="328"/>
      <c r="LCX1" s="328"/>
      <c r="LCY1" s="328"/>
      <c r="LCZ1" s="328"/>
      <c r="LDA1" s="328"/>
      <c r="LDB1" s="328"/>
      <c r="LDC1" s="328"/>
      <c r="LDD1" s="328"/>
      <c r="LDE1" s="328"/>
      <c r="LDF1" s="328"/>
      <c r="LDG1" s="328"/>
      <c r="LDH1" s="328"/>
      <c r="LDI1" s="328"/>
      <c r="LDJ1" s="328"/>
      <c r="LDK1" s="328"/>
      <c r="LDL1" s="328"/>
      <c r="LDM1" s="328"/>
      <c r="LDN1" s="328"/>
      <c r="LDO1" s="328"/>
      <c r="LDP1" s="328"/>
      <c r="LDQ1" s="328"/>
      <c r="LDR1" s="328"/>
      <c r="LDS1" s="328"/>
      <c r="LDT1" s="328"/>
      <c r="LDU1" s="328"/>
      <c r="LDV1" s="328"/>
      <c r="LDW1" s="328"/>
      <c r="LDX1" s="328"/>
      <c r="LDY1" s="328"/>
      <c r="LDZ1" s="328"/>
      <c r="LEA1" s="328"/>
      <c r="LEB1" s="328"/>
      <c r="LEC1" s="328"/>
      <c r="LED1" s="328"/>
      <c r="LEE1" s="328"/>
      <c r="LEF1" s="328"/>
      <c r="LEG1" s="328"/>
      <c r="LEH1" s="328"/>
      <c r="LEI1" s="328"/>
      <c r="LEJ1" s="328"/>
      <c r="LEK1" s="328"/>
      <c r="LEL1" s="328"/>
      <c r="LEM1" s="328"/>
      <c r="LEN1" s="328"/>
      <c r="LEO1" s="328"/>
      <c r="LEP1" s="328"/>
      <c r="LEQ1" s="328"/>
      <c r="LER1" s="328"/>
      <c r="LES1" s="328"/>
      <c r="LET1" s="328"/>
      <c r="LEU1" s="328"/>
      <c r="LEV1" s="328"/>
      <c r="LEW1" s="328"/>
      <c r="LEX1" s="328"/>
      <c r="LEY1" s="328"/>
      <c r="LEZ1" s="328"/>
      <c r="LFA1" s="328"/>
      <c r="LFB1" s="328"/>
      <c r="LFC1" s="328"/>
      <c r="LFD1" s="328"/>
      <c r="LFE1" s="328"/>
      <c r="LFF1" s="328"/>
      <c r="LFG1" s="328"/>
      <c r="LFH1" s="328"/>
      <c r="LFI1" s="328"/>
      <c r="LFJ1" s="328"/>
      <c r="LFK1" s="328"/>
      <c r="LFL1" s="328"/>
      <c r="LFM1" s="328"/>
      <c r="LFN1" s="328"/>
      <c r="LFO1" s="328"/>
      <c r="LFP1" s="328"/>
      <c r="LFQ1" s="328"/>
      <c r="LFR1" s="328"/>
      <c r="LFS1" s="328"/>
      <c r="LFT1" s="328"/>
      <c r="LFU1" s="328"/>
      <c r="LFV1" s="328"/>
      <c r="LFW1" s="328"/>
      <c r="LFX1" s="328"/>
      <c r="LFY1" s="328"/>
      <c r="LFZ1" s="328"/>
      <c r="LGA1" s="328"/>
      <c r="LGB1" s="328"/>
      <c r="LGC1" s="328"/>
      <c r="LGD1" s="328"/>
      <c r="LGE1" s="328"/>
      <c r="LGF1" s="328"/>
      <c r="LGG1" s="328"/>
      <c r="LGH1" s="328"/>
      <c r="LGI1" s="328"/>
      <c r="LGJ1" s="328"/>
      <c r="LGK1" s="328"/>
      <c r="LGL1" s="328"/>
      <c r="LGM1" s="328"/>
      <c r="LGN1" s="328"/>
      <c r="LGO1" s="328"/>
      <c r="LGP1" s="328"/>
      <c r="LGQ1" s="328"/>
      <c r="LGR1" s="328"/>
      <c r="LGS1" s="328"/>
      <c r="LGT1" s="328"/>
      <c r="LGU1" s="328"/>
      <c r="LGV1" s="328"/>
      <c r="LGW1" s="328"/>
      <c r="LGX1" s="328"/>
      <c r="LGY1" s="328"/>
      <c r="LGZ1" s="328"/>
      <c r="LHA1" s="328"/>
      <c r="LHB1" s="328"/>
      <c r="LHC1" s="328"/>
      <c r="LHD1" s="328"/>
      <c r="LHE1" s="328"/>
      <c r="LHF1" s="328"/>
      <c r="LHG1" s="328"/>
      <c r="LHH1" s="328"/>
      <c r="LHI1" s="328"/>
      <c r="LHJ1" s="328"/>
      <c r="LHK1" s="328"/>
      <c r="LHL1" s="328"/>
      <c r="LHM1" s="328"/>
      <c r="LHN1" s="328"/>
      <c r="LHO1" s="328"/>
      <c r="LHP1" s="328"/>
      <c r="LHQ1" s="328"/>
      <c r="LHR1" s="328"/>
      <c r="LHS1" s="328"/>
      <c r="LHT1" s="328"/>
      <c r="LHU1" s="328"/>
      <c r="LHV1" s="328"/>
      <c r="LHW1" s="328"/>
      <c r="LHX1" s="328"/>
      <c r="LHY1" s="328"/>
      <c r="LHZ1" s="328"/>
      <c r="LIA1" s="328"/>
      <c r="LIB1" s="328"/>
      <c r="LIC1" s="328"/>
      <c r="LID1" s="328"/>
      <c r="LIE1" s="328"/>
      <c r="LIF1" s="328"/>
      <c r="LIG1" s="328"/>
      <c r="LIH1" s="328"/>
      <c r="LII1" s="328"/>
      <c r="LIJ1" s="328"/>
      <c r="LIK1" s="328"/>
      <c r="LIL1" s="328"/>
      <c r="LIM1" s="328"/>
      <c r="LIN1" s="328"/>
      <c r="LIO1" s="328"/>
      <c r="LIP1" s="328"/>
      <c r="LIQ1" s="328"/>
      <c r="LIR1" s="328"/>
      <c r="LIS1" s="328"/>
      <c r="LIT1" s="328"/>
      <c r="LIU1" s="328"/>
      <c r="LIV1" s="328"/>
      <c r="LIW1" s="328"/>
      <c r="LIX1" s="328"/>
      <c r="LIY1" s="328"/>
      <c r="LIZ1" s="328"/>
      <c r="LJA1" s="328"/>
      <c r="LJB1" s="328"/>
      <c r="LJC1" s="328"/>
      <c r="LJD1" s="328"/>
      <c r="LJE1" s="328"/>
      <c r="LJF1" s="328"/>
      <c r="LJG1" s="328"/>
      <c r="LJH1" s="328"/>
      <c r="LJI1" s="328"/>
      <c r="LJJ1" s="328"/>
      <c r="LJK1" s="328"/>
      <c r="LJL1" s="328"/>
      <c r="LJM1" s="328"/>
      <c r="LJN1" s="328"/>
      <c r="LJO1" s="328"/>
      <c r="LJP1" s="328"/>
      <c r="LJQ1" s="328"/>
      <c r="LJR1" s="328"/>
      <c r="LJS1" s="328"/>
      <c r="LJT1" s="328"/>
      <c r="LJU1" s="328"/>
      <c r="LJV1" s="328"/>
      <c r="LJW1" s="328"/>
      <c r="LJX1" s="328"/>
      <c r="LJY1" s="328"/>
      <c r="LJZ1" s="328"/>
      <c r="LKA1" s="328"/>
      <c r="LKB1" s="328"/>
      <c r="LKC1" s="328"/>
      <c r="LKD1" s="328"/>
      <c r="LKE1" s="328"/>
      <c r="LKF1" s="328"/>
      <c r="LKG1" s="328"/>
      <c r="LKH1" s="328"/>
      <c r="LKI1" s="328"/>
      <c r="LKJ1" s="328"/>
      <c r="LKK1" s="328"/>
      <c r="LKL1" s="328"/>
      <c r="LKM1" s="328"/>
      <c r="LKN1" s="328"/>
      <c r="LKO1" s="328"/>
      <c r="LKP1" s="328"/>
      <c r="LKQ1" s="328"/>
      <c r="LKR1" s="328"/>
      <c r="LKS1" s="328"/>
      <c r="LKT1" s="328"/>
      <c r="LKU1" s="328"/>
      <c r="LKV1" s="328"/>
      <c r="LKW1" s="328"/>
      <c r="LKX1" s="328"/>
      <c r="LKY1" s="328"/>
      <c r="LKZ1" s="328"/>
      <c r="LLA1" s="328"/>
      <c r="LLB1" s="328"/>
      <c r="LLC1" s="328"/>
      <c r="LLD1" s="328"/>
      <c r="LLE1" s="328"/>
      <c r="LLF1" s="328"/>
      <c r="LLG1" s="328"/>
      <c r="LLH1" s="328"/>
      <c r="LLI1" s="328"/>
      <c r="LLJ1" s="328"/>
      <c r="LLK1" s="328"/>
      <c r="LLL1" s="328"/>
      <c r="LLM1" s="328"/>
      <c r="LLN1" s="328"/>
      <c r="LLO1" s="328"/>
      <c r="LLP1" s="328"/>
      <c r="LLQ1" s="328"/>
      <c r="LLR1" s="328"/>
      <c r="LLS1" s="328"/>
      <c r="LLT1" s="328"/>
      <c r="LLU1" s="328"/>
      <c r="LLV1" s="328"/>
      <c r="LLW1" s="328"/>
      <c r="LLX1" s="328"/>
      <c r="LLY1" s="328"/>
      <c r="LLZ1" s="328"/>
      <c r="LMA1" s="328"/>
      <c r="LMB1" s="328"/>
      <c r="LMC1" s="328"/>
      <c r="LMD1" s="328"/>
      <c r="LME1" s="328"/>
      <c r="LMF1" s="328"/>
      <c r="LMG1" s="328"/>
      <c r="LMH1" s="328"/>
      <c r="LMI1" s="328"/>
      <c r="LMJ1" s="328"/>
      <c r="LMK1" s="328"/>
      <c r="LML1" s="328"/>
      <c r="LMM1" s="328"/>
      <c r="LMN1" s="328"/>
      <c r="LMO1" s="328"/>
      <c r="LMP1" s="328"/>
      <c r="LMQ1" s="328"/>
      <c r="LMR1" s="328"/>
      <c r="LMS1" s="328"/>
      <c r="LMT1" s="328"/>
      <c r="LMU1" s="328"/>
      <c r="LMV1" s="328"/>
      <c r="LMW1" s="328"/>
      <c r="LMX1" s="328"/>
      <c r="LMY1" s="328"/>
      <c r="LMZ1" s="328"/>
      <c r="LNA1" s="328"/>
      <c r="LNB1" s="328"/>
      <c r="LNC1" s="328"/>
      <c r="LND1" s="328"/>
      <c r="LNE1" s="328"/>
      <c r="LNF1" s="328"/>
      <c r="LNG1" s="328"/>
      <c r="LNH1" s="328"/>
      <c r="LNI1" s="328"/>
      <c r="LNJ1" s="328"/>
      <c r="LNK1" s="328"/>
      <c r="LNL1" s="328"/>
      <c r="LNM1" s="328"/>
      <c r="LNN1" s="328"/>
      <c r="LNO1" s="328"/>
      <c r="LNP1" s="328"/>
      <c r="LNQ1" s="328"/>
      <c r="LNR1" s="328"/>
      <c r="LNS1" s="328"/>
      <c r="LNT1" s="328"/>
      <c r="LNU1" s="328"/>
      <c r="LNV1" s="328"/>
      <c r="LNW1" s="328"/>
      <c r="LNX1" s="328"/>
      <c r="LNY1" s="328"/>
      <c r="LNZ1" s="328"/>
      <c r="LOA1" s="328"/>
      <c r="LOB1" s="328"/>
      <c r="LOC1" s="328"/>
      <c r="LOD1" s="328"/>
      <c r="LOE1" s="328"/>
      <c r="LOF1" s="328"/>
      <c r="LOG1" s="328"/>
      <c r="LOH1" s="328"/>
      <c r="LOI1" s="328"/>
      <c r="LOJ1" s="328"/>
      <c r="LOK1" s="328"/>
      <c r="LOL1" s="328"/>
      <c r="LOM1" s="328"/>
      <c r="LON1" s="328"/>
      <c r="LOO1" s="328"/>
      <c r="LOP1" s="328"/>
      <c r="LOQ1" s="328"/>
      <c r="LOR1" s="328"/>
      <c r="LOS1" s="328"/>
      <c r="LOT1" s="328"/>
      <c r="LOU1" s="328"/>
      <c r="LOV1" s="328"/>
      <c r="LOW1" s="328"/>
      <c r="LOX1" s="328"/>
      <c r="LOY1" s="328"/>
      <c r="LOZ1" s="328"/>
      <c r="LPA1" s="328"/>
      <c r="LPB1" s="328"/>
      <c r="LPC1" s="328"/>
      <c r="LPD1" s="328"/>
      <c r="LPE1" s="328"/>
      <c r="LPF1" s="328"/>
      <c r="LPG1" s="328"/>
      <c r="LPH1" s="328"/>
      <c r="LPI1" s="328"/>
      <c r="LPJ1" s="328"/>
      <c r="LPK1" s="328"/>
      <c r="LPL1" s="328"/>
      <c r="LPM1" s="328"/>
      <c r="LPN1" s="328"/>
      <c r="LPO1" s="328"/>
      <c r="LPP1" s="328"/>
      <c r="LPQ1" s="328"/>
      <c r="LPR1" s="328"/>
      <c r="LPS1" s="328"/>
      <c r="LPT1" s="328"/>
      <c r="LPU1" s="328"/>
      <c r="LPV1" s="328"/>
      <c r="LPW1" s="328"/>
      <c r="LPX1" s="328"/>
      <c r="LPY1" s="328"/>
      <c r="LPZ1" s="328"/>
      <c r="LQA1" s="328"/>
      <c r="LQB1" s="328"/>
      <c r="LQC1" s="328"/>
      <c r="LQD1" s="328"/>
      <c r="LQE1" s="328"/>
      <c r="LQF1" s="328"/>
      <c r="LQG1" s="328"/>
      <c r="LQH1" s="328"/>
      <c r="LQI1" s="328"/>
      <c r="LQJ1" s="328"/>
      <c r="LQK1" s="328"/>
      <c r="LQL1" s="328"/>
      <c r="LQM1" s="328"/>
      <c r="LQN1" s="328"/>
      <c r="LQO1" s="328"/>
      <c r="LQP1" s="328"/>
      <c r="LQQ1" s="328"/>
      <c r="LQR1" s="328"/>
      <c r="LQS1" s="328"/>
      <c r="LQT1" s="328"/>
      <c r="LQU1" s="328"/>
      <c r="LQV1" s="328"/>
      <c r="LQW1" s="328"/>
      <c r="LQX1" s="328"/>
      <c r="LQY1" s="328"/>
      <c r="LQZ1" s="328"/>
      <c r="LRA1" s="328"/>
      <c r="LRB1" s="328"/>
      <c r="LRC1" s="328"/>
      <c r="LRD1" s="328"/>
      <c r="LRE1" s="328"/>
      <c r="LRF1" s="328"/>
      <c r="LRG1" s="328"/>
      <c r="LRH1" s="328"/>
      <c r="LRI1" s="328"/>
      <c r="LRJ1" s="328"/>
      <c r="LRK1" s="328"/>
      <c r="LRL1" s="328"/>
      <c r="LRM1" s="328"/>
      <c r="LRN1" s="328"/>
      <c r="LRO1" s="328"/>
      <c r="LRP1" s="328"/>
      <c r="LRQ1" s="328"/>
      <c r="LRR1" s="328"/>
      <c r="LRS1" s="328"/>
      <c r="LRT1" s="328"/>
      <c r="LRU1" s="328"/>
      <c r="LRV1" s="328"/>
      <c r="LRW1" s="328"/>
      <c r="LRX1" s="328"/>
      <c r="LRY1" s="328"/>
      <c r="LRZ1" s="328"/>
      <c r="LSA1" s="328"/>
      <c r="LSB1" s="328"/>
      <c r="LSC1" s="328"/>
      <c r="LSD1" s="328"/>
      <c r="LSE1" s="328"/>
      <c r="LSF1" s="328"/>
      <c r="LSG1" s="328"/>
      <c r="LSH1" s="328"/>
      <c r="LSI1" s="328"/>
      <c r="LSJ1" s="328"/>
      <c r="LSK1" s="328"/>
      <c r="LSL1" s="328"/>
      <c r="LSM1" s="328"/>
      <c r="LSN1" s="328"/>
      <c r="LSO1" s="328"/>
      <c r="LSP1" s="328"/>
      <c r="LSQ1" s="328"/>
      <c r="LSR1" s="328"/>
      <c r="LSS1" s="328"/>
      <c r="LST1" s="328"/>
      <c r="LSU1" s="328"/>
      <c r="LSV1" s="328"/>
      <c r="LSW1" s="328"/>
      <c r="LSX1" s="328"/>
      <c r="LSY1" s="328"/>
      <c r="LSZ1" s="328"/>
      <c r="LTA1" s="328"/>
      <c r="LTB1" s="328"/>
      <c r="LTC1" s="328"/>
      <c r="LTD1" s="328"/>
      <c r="LTE1" s="328"/>
      <c r="LTF1" s="328"/>
      <c r="LTG1" s="328"/>
      <c r="LTH1" s="328"/>
      <c r="LTI1" s="328"/>
      <c r="LTJ1" s="328"/>
      <c r="LTK1" s="328"/>
      <c r="LTL1" s="328"/>
      <c r="LTM1" s="328"/>
      <c r="LTN1" s="328"/>
      <c r="LTO1" s="328"/>
      <c r="LTP1" s="328"/>
      <c r="LTQ1" s="328"/>
      <c r="LTR1" s="328"/>
      <c r="LTS1" s="328"/>
      <c r="LTT1" s="328"/>
      <c r="LTU1" s="328"/>
      <c r="LTV1" s="328"/>
      <c r="LTW1" s="328"/>
      <c r="LTX1" s="328"/>
      <c r="LTY1" s="328"/>
      <c r="LTZ1" s="328"/>
      <c r="LUA1" s="328"/>
      <c r="LUB1" s="328"/>
      <c r="LUC1" s="328"/>
      <c r="LUD1" s="328"/>
      <c r="LUE1" s="328"/>
      <c r="LUF1" s="328"/>
      <c r="LUG1" s="328"/>
      <c r="LUH1" s="328"/>
      <c r="LUI1" s="328"/>
      <c r="LUJ1" s="328"/>
      <c r="LUK1" s="328"/>
      <c r="LUL1" s="328"/>
      <c r="LUM1" s="328"/>
      <c r="LUN1" s="328"/>
      <c r="LUO1" s="328"/>
      <c r="LUP1" s="328"/>
      <c r="LUQ1" s="328"/>
      <c r="LUR1" s="328"/>
      <c r="LUS1" s="328"/>
      <c r="LUT1" s="328"/>
      <c r="LUU1" s="328"/>
      <c r="LUV1" s="328"/>
      <c r="LUW1" s="328"/>
      <c r="LUX1" s="328"/>
      <c r="LUY1" s="328"/>
      <c r="LUZ1" s="328"/>
      <c r="LVA1" s="328"/>
      <c r="LVB1" s="328"/>
      <c r="LVC1" s="328"/>
      <c r="LVD1" s="328"/>
      <c r="LVE1" s="328"/>
      <c r="LVF1" s="328"/>
      <c r="LVG1" s="328"/>
      <c r="LVH1" s="328"/>
      <c r="LVI1" s="328"/>
      <c r="LVJ1" s="328"/>
      <c r="LVK1" s="328"/>
      <c r="LVL1" s="328"/>
      <c r="LVM1" s="328"/>
      <c r="LVN1" s="328"/>
      <c r="LVO1" s="328"/>
      <c r="LVP1" s="328"/>
      <c r="LVQ1" s="328"/>
      <c r="LVR1" s="328"/>
      <c r="LVS1" s="328"/>
      <c r="LVT1" s="328"/>
      <c r="LVU1" s="328"/>
      <c r="LVV1" s="328"/>
      <c r="LVW1" s="328"/>
      <c r="LVX1" s="328"/>
      <c r="LVY1" s="328"/>
      <c r="LVZ1" s="328"/>
      <c r="LWA1" s="328"/>
      <c r="LWB1" s="328"/>
      <c r="LWC1" s="328"/>
      <c r="LWD1" s="328"/>
      <c r="LWE1" s="328"/>
      <c r="LWF1" s="328"/>
      <c r="LWG1" s="328"/>
      <c r="LWH1" s="328"/>
      <c r="LWI1" s="328"/>
      <c r="LWJ1" s="328"/>
      <c r="LWK1" s="328"/>
      <c r="LWL1" s="328"/>
      <c r="LWM1" s="328"/>
      <c r="LWN1" s="328"/>
      <c r="LWO1" s="328"/>
      <c r="LWP1" s="328"/>
      <c r="LWQ1" s="328"/>
      <c r="LWR1" s="328"/>
      <c r="LWS1" s="328"/>
      <c r="LWT1" s="328"/>
      <c r="LWU1" s="328"/>
      <c r="LWV1" s="328"/>
      <c r="LWW1" s="328"/>
      <c r="LWX1" s="328"/>
      <c r="LWY1" s="328"/>
      <c r="LWZ1" s="328"/>
      <c r="LXA1" s="328"/>
      <c r="LXB1" s="328"/>
      <c r="LXC1" s="328"/>
      <c r="LXD1" s="328"/>
      <c r="LXE1" s="328"/>
      <c r="LXF1" s="328"/>
      <c r="LXG1" s="328"/>
      <c r="LXH1" s="328"/>
      <c r="LXI1" s="328"/>
      <c r="LXJ1" s="328"/>
      <c r="LXK1" s="328"/>
      <c r="LXL1" s="328"/>
      <c r="LXM1" s="328"/>
      <c r="LXN1" s="328"/>
      <c r="LXO1" s="328"/>
      <c r="LXP1" s="328"/>
      <c r="LXQ1" s="328"/>
      <c r="LXR1" s="328"/>
      <c r="LXS1" s="328"/>
      <c r="LXT1" s="328"/>
      <c r="LXU1" s="328"/>
      <c r="LXV1" s="328"/>
      <c r="LXW1" s="328"/>
      <c r="LXX1" s="328"/>
      <c r="LXY1" s="328"/>
      <c r="LXZ1" s="328"/>
      <c r="LYA1" s="328"/>
      <c r="LYB1" s="328"/>
      <c r="LYC1" s="328"/>
      <c r="LYD1" s="328"/>
      <c r="LYE1" s="328"/>
      <c r="LYF1" s="328"/>
      <c r="LYG1" s="328"/>
      <c r="LYH1" s="328"/>
      <c r="LYI1" s="328"/>
      <c r="LYJ1" s="328"/>
      <c r="LYK1" s="328"/>
      <c r="LYL1" s="328"/>
      <c r="LYM1" s="328"/>
      <c r="LYN1" s="328"/>
      <c r="LYO1" s="328"/>
      <c r="LYP1" s="328"/>
      <c r="LYQ1" s="328"/>
      <c r="LYR1" s="328"/>
      <c r="LYS1" s="328"/>
      <c r="LYT1" s="328"/>
      <c r="LYU1" s="328"/>
      <c r="LYV1" s="328"/>
      <c r="LYW1" s="328"/>
      <c r="LYX1" s="328"/>
      <c r="LYY1" s="328"/>
      <c r="LYZ1" s="328"/>
      <c r="LZA1" s="328"/>
      <c r="LZB1" s="328"/>
      <c r="LZC1" s="328"/>
      <c r="LZD1" s="328"/>
      <c r="LZE1" s="328"/>
      <c r="LZF1" s="328"/>
      <c r="LZG1" s="328"/>
      <c r="LZH1" s="328"/>
      <c r="LZI1" s="328"/>
      <c r="LZJ1" s="328"/>
      <c r="LZK1" s="328"/>
      <c r="LZL1" s="328"/>
      <c r="LZM1" s="328"/>
      <c r="LZN1" s="328"/>
      <c r="LZO1" s="328"/>
      <c r="LZP1" s="328"/>
      <c r="LZQ1" s="328"/>
      <c r="LZR1" s="328"/>
      <c r="LZS1" s="328"/>
      <c r="LZT1" s="328"/>
      <c r="LZU1" s="328"/>
      <c r="LZV1" s="328"/>
      <c r="LZW1" s="328"/>
      <c r="LZX1" s="328"/>
      <c r="LZY1" s="328"/>
      <c r="LZZ1" s="328"/>
      <c r="MAA1" s="328"/>
      <c r="MAB1" s="328"/>
      <c r="MAC1" s="328"/>
      <c r="MAD1" s="328"/>
      <c r="MAE1" s="328"/>
      <c r="MAF1" s="328"/>
      <c r="MAG1" s="328"/>
      <c r="MAH1" s="328"/>
      <c r="MAI1" s="328"/>
      <c r="MAJ1" s="328"/>
      <c r="MAK1" s="328"/>
      <c r="MAL1" s="328"/>
      <c r="MAM1" s="328"/>
      <c r="MAN1" s="328"/>
      <c r="MAO1" s="328"/>
      <c r="MAP1" s="328"/>
      <c r="MAQ1" s="328"/>
      <c r="MAR1" s="328"/>
      <c r="MAS1" s="328"/>
      <c r="MAT1" s="328"/>
      <c r="MAU1" s="328"/>
      <c r="MAV1" s="328"/>
      <c r="MAW1" s="328"/>
      <c r="MAX1" s="328"/>
      <c r="MAY1" s="328"/>
      <c r="MAZ1" s="328"/>
      <c r="MBA1" s="328"/>
      <c r="MBB1" s="328"/>
      <c r="MBC1" s="328"/>
      <c r="MBD1" s="328"/>
      <c r="MBE1" s="328"/>
      <c r="MBF1" s="328"/>
      <c r="MBG1" s="328"/>
      <c r="MBH1" s="328"/>
      <c r="MBI1" s="328"/>
      <c r="MBJ1" s="328"/>
      <c r="MBK1" s="328"/>
      <c r="MBL1" s="328"/>
      <c r="MBM1" s="328"/>
      <c r="MBN1" s="328"/>
      <c r="MBO1" s="328"/>
      <c r="MBP1" s="328"/>
      <c r="MBQ1" s="328"/>
      <c r="MBR1" s="328"/>
      <c r="MBS1" s="328"/>
      <c r="MBT1" s="328"/>
      <c r="MBU1" s="328"/>
      <c r="MBV1" s="328"/>
      <c r="MBW1" s="328"/>
      <c r="MBX1" s="328"/>
      <c r="MBY1" s="328"/>
      <c r="MBZ1" s="328"/>
      <c r="MCA1" s="328"/>
      <c r="MCB1" s="328"/>
      <c r="MCC1" s="328"/>
      <c r="MCD1" s="328"/>
      <c r="MCE1" s="328"/>
      <c r="MCF1" s="328"/>
      <c r="MCG1" s="328"/>
      <c r="MCH1" s="328"/>
      <c r="MCI1" s="328"/>
      <c r="MCJ1" s="328"/>
      <c r="MCK1" s="328"/>
      <c r="MCL1" s="328"/>
      <c r="MCM1" s="328"/>
      <c r="MCN1" s="328"/>
      <c r="MCO1" s="328"/>
      <c r="MCP1" s="328"/>
      <c r="MCQ1" s="328"/>
      <c r="MCR1" s="328"/>
      <c r="MCS1" s="328"/>
      <c r="MCT1" s="328"/>
      <c r="MCU1" s="328"/>
      <c r="MCV1" s="328"/>
      <c r="MCW1" s="328"/>
      <c r="MCX1" s="328"/>
      <c r="MCY1" s="328"/>
      <c r="MCZ1" s="328"/>
      <c r="MDA1" s="328"/>
      <c r="MDB1" s="328"/>
      <c r="MDC1" s="328"/>
      <c r="MDD1" s="328"/>
      <c r="MDE1" s="328"/>
      <c r="MDF1" s="328"/>
      <c r="MDG1" s="328"/>
      <c r="MDH1" s="328"/>
      <c r="MDI1" s="328"/>
      <c r="MDJ1" s="328"/>
      <c r="MDK1" s="328"/>
      <c r="MDL1" s="328"/>
      <c r="MDM1" s="328"/>
      <c r="MDN1" s="328"/>
      <c r="MDO1" s="328"/>
      <c r="MDP1" s="328"/>
      <c r="MDQ1" s="328"/>
      <c r="MDR1" s="328"/>
      <c r="MDS1" s="328"/>
      <c r="MDT1" s="328"/>
      <c r="MDU1" s="328"/>
      <c r="MDV1" s="328"/>
      <c r="MDW1" s="328"/>
      <c r="MDX1" s="328"/>
      <c r="MDY1" s="328"/>
      <c r="MDZ1" s="328"/>
      <c r="MEA1" s="328"/>
      <c r="MEB1" s="328"/>
      <c r="MEC1" s="328"/>
      <c r="MED1" s="328"/>
      <c r="MEE1" s="328"/>
      <c r="MEF1" s="328"/>
      <c r="MEG1" s="328"/>
      <c r="MEH1" s="328"/>
      <c r="MEI1" s="328"/>
      <c r="MEJ1" s="328"/>
      <c r="MEK1" s="328"/>
      <c r="MEL1" s="328"/>
      <c r="MEM1" s="328"/>
      <c r="MEN1" s="328"/>
      <c r="MEO1" s="328"/>
      <c r="MEP1" s="328"/>
      <c r="MEQ1" s="328"/>
      <c r="MER1" s="328"/>
      <c r="MES1" s="328"/>
      <c r="MET1" s="328"/>
      <c r="MEU1" s="328"/>
      <c r="MEV1" s="328"/>
      <c r="MEW1" s="328"/>
      <c r="MEX1" s="328"/>
      <c r="MEY1" s="328"/>
      <c r="MEZ1" s="328"/>
      <c r="MFA1" s="328"/>
      <c r="MFB1" s="328"/>
      <c r="MFC1" s="328"/>
      <c r="MFD1" s="328"/>
      <c r="MFE1" s="328"/>
      <c r="MFF1" s="328"/>
      <c r="MFG1" s="328"/>
      <c r="MFH1" s="328"/>
      <c r="MFI1" s="328"/>
      <c r="MFJ1" s="328"/>
      <c r="MFK1" s="328"/>
      <c r="MFL1" s="328"/>
      <c r="MFM1" s="328"/>
      <c r="MFN1" s="328"/>
      <c r="MFO1" s="328"/>
      <c r="MFP1" s="328"/>
      <c r="MFQ1" s="328"/>
      <c r="MFR1" s="328"/>
      <c r="MFS1" s="328"/>
      <c r="MFT1" s="328"/>
      <c r="MFU1" s="328"/>
      <c r="MFV1" s="328"/>
      <c r="MFW1" s="328"/>
      <c r="MFX1" s="328"/>
      <c r="MFY1" s="328"/>
      <c r="MFZ1" s="328"/>
      <c r="MGA1" s="328"/>
      <c r="MGB1" s="328"/>
      <c r="MGC1" s="328"/>
      <c r="MGD1" s="328"/>
      <c r="MGE1" s="328"/>
      <c r="MGF1" s="328"/>
      <c r="MGG1" s="328"/>
      <c r="MGH1" s="328"/>
      <c r="MGI1" s="328"/>
      <c r="MGJ1" s="328"/>
      <c r="MGK1" s="328"/>
      <c r="MGL1" s="328"/>
      <c r="MGM1" s="328"/>
      <c r="MGN1" s="328"/>
      <c r="MGO1" s="328"/>
      <c r="MGP1" s="328"/>
      <c r="MGQ1" s="328"/>
      <c r="MGR1" s="328"/>
      <c r="MGS1" s="328"/>
      <c r="MGT1" s="328"/>
      <c r="MGU1" s="328"/>
      <c r="MGV1" s="328"/>
      <c r="MGW1" s="328"/>
      <c r="MGX1" s="328"/>
      <c r="MGY1" s="328"/>
      <c r="MGZ1" s="328"/>
      <c r="MHA1" s="328"/>
      <c r="MHB1" s="328"/>
      <c r="MHC1" s="328"/>
      <c r="MHD1" s="328"/>
      <c r="MHE1" s="328"/>
      <c r="MHF1" s="328"/>
      <c r="MHG1" s="328"/>
      <c r="MHH1" s="328"/>
      <c r="MHI1" s="328"/>
      <c r="MHJ1" s="328"/>
      <c r="MHK1" s="328"/>
      <c r="MHL1" s="328"/>
      <c r="MHM1" s="328"/>
      <c r="MHN1" s="328"/>
      <c r="MHO1" s="328"/>
      <c r="MHP1" s="328"/>
      <c r="MHQ1" s="328"/>
      <c r="MHR1" s="328"/>
      <c r="MHS1" s="328"/>
      <c r="MHT1" s="328"/>
      <c r="MHU1" s="328"/>
      <c r="MHV1" s="328"/>
      <c r="MHW1" s="328"/>
      <c r="MHX1" s="328"/>
      <c r="MHY1" s="328"/>
      <c r="MHZ1" s="328"/>
      <c r="MIA1" s="328"/>
      <c r="MIB1" s="328"/>
      <c r="MIC1" s="328"/>
      <c r="MID1" s="328"/>
      <c r="MIE1" s="328"/>
      <c r="MIF1" s="328"/>
      <c r="MIG1" s="328"/>
      <c r="MIH1" s="328"/>
      <c r="MII1" s="328"/>
      <c r="MIJ1" s="328"/>
      <c r="MIK1" s="328"/>
      <c r="MIL1" s="328"/>
      <c r="MIM1" s="328"/>
      <c r="MIN1" s="328"/>
      <c r="MIO1" s="328"/>
      <c r="MIP1" s="328"/>
      <c r="MIQ1" s="328"/>
      <c r="MIR1" s="328"/>
      <c r="MIS1" s="328"/>
      <c r="MIT1" s="328"/>
      <c r="MIU1" s="328"/>
      <c r="MIV1" s="328"/>
      <c r="MIW1" s="328"/>
      <c r="MIX1" s="328"/>
      <c r="MIY1" s="328"/>
      <c r="MIZ1" s="328"/>
      <c r="MJA1" s="328"/>
      <c r="MJB1" s="328"/>
      <c r="MJC1" s="328"/>
      <c r="MJD1" s="328"/>
      <c r="MJE1" s="328"/>
      <c r="MJF1" s="328"/>
      <c r="MJG1" s="328"/>
      <c r="MJH1" s="328"/>
      <c r="MJI1" s="328"/>
      <c r="MJJ1" s="328"/>
      <c r="MJK1" s="328"/>
      <c r="MJL1" s="328"/>
      <c r="MJM1" s="328"/>
      <c r="MJN1" s="328"/>
      <c r="MJO1" s="328"/>
      <c r="MJP1" s="328"/>
      <c r="MJQ1" s="328"/>
      <c r="MJR1" s="328"/>
      <c r="MJS1" s="328"/>
      <c r="MJT1" s="328"/>
      <c r="MJU1" s="328"/>
      <c r="MJV1" s="328"/>
      <c r="MJW1" s="328"/>
      <c r="MJX1" s="328"/>
      <c r="MJY1" s="328"/>
      <c r="MJZ1" s="328"/>
      <c r="MKA1" s="328"/>
      <c r="MKB1" s="328"/>
      <c r="MKC1" s="328"/>
      <c r="MKD1" s="328"/>
      <c r="MKE1" s="328"/>
      <c r="MKF1" s="328"/>
      <c r="MKG1" s="328"/>
      <c r="MKH1" s="328"/>
      <c r="MKI1" s="328"/>
      <c r="MKJ1" s="328"/>
      <c r="MKK1" s="328"/>
      <c r="MKL1" s="328"/>
      <c r="MKM1" s="328"/>
      <c r="MKN1" s="328"/>
      <c r="MKO1" s="328"/>
      <c r="MKP1" s="328"/>
      <c r="MKQ1" s="328"/>
      <c r="MKR1" s="328"/>
      <c r="MKS1" s="328"/>
      <c r="MKT1" s="328"/>
      <c r="MKU1" s="328"/>
      <c r="MKV1" s="328"/>
      <c r="MKW1" s="328"/>
      <c r="MKX1" s="328"/>
      <c r="MKY1" s="328"/>
      <c r="MKZ1" s="328"/>
      <c r="MLA1" s="328"/>
      <c r="MLB1" s="328"/>
      <c r="MLC1" s="328"/>
      <c r="MLD1" s="328"/>
      <c r="MLE1" s="328"/>
      <c r="MLF1" s="328"/>
      <c r="MLG1" s="328"/>
      <c r="MLH1" s="328"/>
      <c r="MLI1" s="328"/>
      <c r="MLJ1" s="328"/>
      <c r="MLK1" s="328"/>
      <c r="MLL1" s="328"/>
      <c r="MLM1" s="328"/>
      <c r="MLN1" s="328"/>
      <c r="MLO1" s="328"/>
      <c r="MLP1" s="328"/>
      <c r="MLQ1" s="328"/>
      <c r="MLR1" s="328"/>
      <c r="MLS1" s="328"/>
      <c r="MLT1" s="328"/>
      <c r="MLU1" s="328"/>
      <c r="MLV1" s="328"/>
      <c r="MLW1" s="328"/>
      <c r="MLX1" s="328"/>
      <c r="MLY1" s="328"/>
      <c r="MLZ1" s="328"/>
      <c r="MMA1" s="328"/>
      <c r="MMB1" s="328"/>
      <c r="MMC1" s="328"/>
      <c r="MMD1" s="328"/>
      <c r="MME1" s="328"/>
      <c r="MMF1" s="328"/>
      <c r="MMG1" s="328"/>
      <c r="MMH1" s="328"/>
      <c r="MMI1" s="328"/>
      <c r="MMJ1" s="328"/>
      <c r="MMK1" s="328"/>
      <c r="MML1" s="328"/>
      <c r="MMM1" s="328"/>
      <c r="MMN1" s="328"/>
      <c r="MMO1" s="328"/>
      <c r="MMP1" s="328"/>
      <c r="MMQ1" s="328"/>
      <c r="MMR1" s="328"/>
      <c r="MMS1" s="328"/>
      <c r="MMT1" s="328"/>
      <c r="MMU1" s="328"/>
      <c r="MMV1" s="328"/>
      <c r="MMW1" s="328"/>
      <c r="MMX1" s="328"/>
      <c r="MMY1" s="328"/>
      <c r="MMZ1" s="328"/>
      <c r="MNA1" s="328"/>
      <c r="MNB1" s="328"/>
      <c r="MNC1" s="328"/>
      <c r="MND1" s="328"/>
      <c r="MNE1" s="328"/>
      <c r="MNF1" s="328"/>
      <c r="MNG1" s="328"/>
      <c r="MNH1" s="328"/>
      <c r="MNI1" s="328"/>
      <c r="MNJ1" s="328"/>
      <c r="MNK1" s="328"/>
      <c r="MNL1" s="328"/>
      <c r="MNM1" s="328"/>
      <c r="MNN1" s="328"/>
      <c r="MNO1" s="328"/>
      <c r="MNP1" s="328"/>
      <c r="MNQ1" s="328"/>
      <c r="MNR1" s="328"/>
      <c r="MNS1" s="328"/>
      <c r="MNT1" s="328"/>
      <c r="MNU1" s="328"/>
      <c r="MNV1" s="328"/>
      <c r="MNW1" s="328"/>
      <c r="MNX1" s="328"/>
      <c r="MNY1" s="328"/>
      <c r="MNZ1" s="328"/>
      <c r="MOA1" s="328"/>
      <c r="MOB1" s="328"/>
      <c r="MOC1" s="328"/>
      <c r="MOD1" s="328"/>
      <c r="MOE1" s="328"/>
      <c r="MOF1" s="328"/>
      <c r="MOG1" s="328"/>
      <c r="MOH1" s="328"/>
      <c r="MOI1" s="328"/>
      <c r="MOJ1" s="328"/>
      <c r="MOK1" s="328"/>
      <c r="MOL1" s="328"/>
      <c r="MOM1" s="328"/>
      <c r="MON1" s="328"/>
      <c r="MOO1" s="328"/>
      <c r="MOP1" s="328"/>
      <c r="MOQ1" s="328"/>
      <c r="MOR1" s="328"/>
      <c r="MOS1" s="328"/>
      <c r="MOT1" s="328"/>
      <c r="MOU1" s="328"/>
      <c r="MOV1" s="328"/>
      <c r="MOW1" s="328"/>
      <c r="MOX1" s="328"/>
      <c r="MOY1" s="328"/>
      <c r="MOZ1" s="328"/>
      <c r="MPA1" s="328"/>
      <c r="MPB1" s="328"/>
      <c r="MPC1" s="328"/>
      <c r="MPD1" s="328"/>
      <c r="MPE1" s="328"/>
      <c r="MPF1" s="328"/>
      <c r="MPG1" s="328"/>
      <c r="MPH1" s="328"/>
      <c r="MPI1" s="328"/>
      <c r="MPJ1" s="328"/>
      <c r="MPK1" s="328"/>
      <c r="MPL1" s="328"/>
      <c r="MPM1" s="328"/>
      <c r="MPN1" s="328"/>
      <c r="MPO1" s="328"/>
      <c r="MPP1" s="328"/>
      <c r="MPQ1" s="328"/>
      <c r="MPR1" s="328"/>
      <c r="MPS1" s="328"/>
      <c r="MPT1" s="328"/>
      <c r="MPU1" s="328"/>
      <c r="MPV1" s="328"/>
      <c r="MPW1" s="328"/>
      <c r="MPX1" s="328"/>
      <c r="MPY1" s="328"/>
      <c r="MPZ1" s="328"/>
      <c r="MQA1" s="328"/>
      <c r="MQB1" s="328"/>
      <c r="MQC1" s="328"/>
      <c r="MQD1" s="328"/>
      <c r="MQE1" s="328"/>
      <c r="MQF1" s="328"/>
      <c r="MQG1" s="328"/>
      <c r="MQH1" s="328"/>
      <c r="MQI1" s="328"/>
      <c r="MQJ1" s="328"/>
      <c r="MQK1" s="328"/>
      <c r="MQL1" s="328"/>
      <c r="MQM1" s="328"/>
      <c r="MQN1" s="328"/>
      <c r="MQO1" s="328"/>
      <c r="MQP1" s="328"/>
      <c r="MQQ1" s="328"/>
      <c r="MQR1" s="328"/>
      <c r="MQS1" s="328"/>
      <c r="MQT1" s="328"/>
      <c r="MQU1" s="328"/>
      <c r="MQV1" s="328"/>
      <c r="MQW1" s="328"/>
      <c r="MQX1" s="328"/>
      <c r="MQY1" s="328"/>
      <c r="MQZ1" s="328"/>
      <c r="MRA1" s="328"/>
      <c r="MRB1" s="328"/>
      <c r="MRC1" s="328"/>
      <c r="MRD1" s="328"/>
      <c r="MRE1" s="328"/>
      <c r="MRF1" s="328"/>
      <c r="MRG1" s="328"/>
      <c r="MRH1" s="328"/>
      <c r="MRI1" s="328"/>
      <c r="MRJ1" s="328"/>
      <c r="MRK1" s="328"/>
      <c r="MRL1" s="328"/>
      <c r="MRM1" s="328"/>
      <c r="MRN1" s="328"/>
      <c r="MRO1" s="328"/>
      <c r="MRP1" s="328"/>
      <c r="MRQ1" s="328"/>
      <c r="MRR1" s="328"/>
      <c r="MRS1" s="328"/>
      <c r="MRT1" s="328"/>
      <c r="MRU1" s="328"/>
      <c r="MRV1" s="328"/>
      <c r="MRW1" s="328"/>
      <c r="MRX1" s="328"/>
      <c r="MRY1" s="328"/>
      <c r="MRZ1" s="328"/>
      <c r="MSA1" s="328"/>
      <c r="MSB1" s="328"/>
      <c r="MSC1" s="328"/>
      <c r="MSD1" s="328"/>
      <c r="MSE1" s="328"/>
      <c r="MSF1" s="328"/>
      <c r="MSG1" s="328"/>
      <c r="MSH1" s="328"/>
      <c r="MSI1" s="328"/>
      <c r="MSJ1" s="328"/>
      <c r="MSK1" s="328"/>
      <c r="MSL1" s="328"/>
      <c r="MSM1" s="328"/>
      <c r="MSN1" s="328"/>
      <c r="MSO1" s="328"/>
      <c r="MSP1" s="328"/>
      <c r="MSQ1" s="328"/>
      <c r="MSR1" s="328"/>
      <c r="MSS1" s="328"/>
      <c r="MST1" s="328"/>
      <c r="MSU1" s="328"/>
      <c r="MSV1" s="328"/>
      <c r="MSW1" s="328"/>
      <c r="MSX1" s="328"/>
      <c r="MSY1" s="328"/>
      <c r="MSZ1" s="328"/>
      <c r="MTA1" s="328"/>
      <c r="MTB1" s="328"/>
      <c r="MTC1" s="328"/>
      <c r="MTD1" s="328"/>
      <c r="MTE1" s="328"/>
      <c r="MTF1" s="328"/>
      <c r="MTG1" s="328"/>
      <c r="MTH1" s="328"/>
      <c r="MTI1" s="328"/>
      <c r="MTJ1" s="328"/>
      <c r="MTK1" s="328"/>
      <c r="MTL1" s="328"/>
      <c r="MTM1" s="328"/>
      <c r="MTN1" s="328"/>
      <c r="MTO1" s="328"/>
      <c r="MTP1" s="328"/>
      <c r="MTQ1" s="328"/>
      <c r="MTR1" s="328"/>
      <c r="MTS1" s="328"/>
      <c r="MTT1" s="328"/>
      <c r="MTU1" s="328"/>
      <c r="MTV1" s="328"/>
      <c r="MTW1" s="328"/>
      <c r="MTX1" s="328"/>
      <c r="MTY1" s="328"/>
      <c r="MTZ1" s="328"/>
      <c r="MUA1" s="328"/>
      <c r="MUB1" s="328"/>
      <c r="MUC1" s="328"/>
      <c r="MUD1" s="328"/>
      <c r="MUE1" s="328"/>
      <c r="MUF1" s="328"/>
      <c r="MUG1" s="328"/>
      <c r="MUH1" s="328"/>
      <c r="MUI1" s="328"/>
      <c r="MUJ1" s="328"/>
      <c r="MUK1" s="328"/>
      <c r="MUL1" s="328"/>
      <c r="MUM1" s="328"/>
      <c r="MUN1" s="328"/>
      <c r="MUO1" s="328"/>
      <c r="MUP1" s="328"/>
      <c r="MUQ1" s="328"/>
      <c r="MUR1" s="328"/>
      <c r="MUS1" s="328"/>
      <c r="MUT1" s="328"/>
      <c r="MUU1" s="328"/>
      <c r="MUV1" s="328"/>
      <c r="MUW1" s="328"/>
      <c r="MUX1" s="328"/>
      <c r="MUY1" s="328"/>
      <c r="MUZ1" s="328"/>
      <c r="MVA1" s="328"/>
      <c r="MVB1" s="328"/>
      <c r="MVC1" s="328"/>
      <c r="MVD1" s="328"/>
      <c r="MVE1" s="328"/>
      <c r="MVF1" s="328"/>
      <c r="MVG1" s="328"/>
      <c r="MVH1" s="328"/>
      <c r="MVI1" s="328"/>
      <c r="MVJ1" s="328"/>
      <c r="MVK1" s="328"/>
      <c r="MVL1" s="328"/>
      <c r="MVM1" s="328"/>
      <c r="MVN1" s="328"/>
      <c r="MVO1" s="328"/>
      <c r="MVP1" s="328"/>
      <c r="MVQ1" s="328"/>
      <c r="MVR1" s="328"/>
      <c r="MVS1" s="328"/>
      <c r="MVT1" s="328"/>
      <c r="MVU1" s="328"/>
      <c r="MVV1" s="328"/>
      <c r="MVW1" s="328"/>
      <c r="MVX1" s="328"/>
      <c r="MVY1" s="328"/>
      <c r="MVZ1" s="328"/>
      <c r="MWA1" s="328"/>
      <c r="MWB1" s="328"/>
      <c r="MWC1" s="328"/>
      <c r="MWD1" s="328"/>
      <c r="MWE1" s="328"/>
      <c r="MWF1" s="328"/>
      <c r="MWG1" s="328"/>
      <c r="MWH1" s="328"/>
      <c r="MWI1" s="328"/>
      <c r="MWJ1" s="328"/>
      <c r="MWK1" s="328"/>
      <c r="MWL1" s="328"/>
      <c r="MWM1" s="328"/>
      <c r="MWN1" s="328"/>
      <c r="MWO1" s="328"/>
      <c r="MWP1" s="328"/>
      <c r="MWQ1" s="328"/>
      <c r="MWR1" s="328"/>
      <c r="MWS1" s="328"/>
      <c r="MWT1" s="328"/>
      <c r="MWU1" s="328"/>
      <c r="MWV1" s="328"/>
      <c r="MWW1" s="328"/>
      <c r="MWX1" s="328"/>
      <c r="MWY1" s="328"/>
      <c r="MWZ1" s="328"/>
      <c r="MXA1" s="328"/>
      <c r="MXB1" s="328"/>
      <c r="MXC1" s="328"/>
      <c r="MXD1" s="328"/>
      <c r="MXE1" s="328"/>
      <c r="MXF1" s="328"/>
      <c r="MXG1" s="328"/>
      <c r="MXH1" s="328"/>
      <c r="MXI1" s="328"/>
      <c r="MXJ1" s="328"/>
      <c r="MXK1" s="328"/>
      <c r="MXL1" s="328"/>
      <c r="MXM1" s="328"/>
      <c r="MXN1" s="328"/>
      <c r="MXO1" s="328"/>
      <c r="MXP1" s="328"/>
      <c r="MXQ1" s="328"/>
      <c r="MXR1" s="328"/>
      <c r="MXS1" s="328"/>
      <c r="MXT1" s="328"/>
      <c r="MXU1" s="328"/>
      <c r="MXV1" s="328"/>
      <c r="MXW1" s="328"/>
      <c r="MXX1" s="328"/>
      <c r="MXY1" s="328"/>
      <c r="MXZ1" s="328"/>
      <c r="MYA1" s="328"/>
      <c r="MYB1" s="328"/>
      <c r="MYC1" s="328"/>
      <c r="MYD1" s="328"/>
      <c r="MYE1" s="328"/>
      <c r="MYF1" s="328"/>
      <c r="MYG1" s="328"/>
      <c r="MYH1" s="328"/>
      <c r="MYI1" s="328"/>
      <c r="MYJ1" s="328"/>
      <c r="MYK1" s="328"/>
      <c r="MYL1" s="328"/>
      <c r="MYM1" s="328"/>
      <c r="MYN1" s="328"/>
      <c r="MYO1" s="328"/>
      <c r="MYP1" s="328"/>
      <c r="MYQ1" s="328"/>
      <c r="MYR1" s="328"/>
      <c r="MYS1" s="328"/>
      <c r="MYT1" s="328"/>
      <c r="MYU1" s="328"/>
      <c r="MYV1" s="328"/>
      <c r="MYW1" s="328"/>
      <c r="MYX1" s="328"/>
      <c r="MYY1" s="328"/>
      <c r="MYZ1" s="328"/>
      <c r="MZA1" s="328"/>
      <c r="MZB1" s="328"/>
      <c r="MZC1" s="328"/>
      <c r="MZD1" s="328"/>
      <c r="MZE1" s="328"/>
      <c r="MZF1" s="328"/>
      <c r="MZG1" s="328"/>
      <c r="MZH1" s="328"/>
      <c r="MZI1" s="328"/>
      <c r="MZJ1" s="328"/>
      <c r="MZK1" s="328"/>
      <c r="MZL1" s="328"/>
      <c r="MZM1" s="328"/>
      <c r="MZN1" s="328"/>
      <c r="MZO1" s="328"/>
      <c r="MZP1" s="328"/>
      <c r="MZQ1" s="328"/>
      <c r="MZR1" s="328"/>
      <c r="MZS1" s="328"/>
      <c r="MZT1" s="328"/>
      <c r="MZU1" s="328"/>
      <c r="MZV1" s="328"/>
      <c r="MZW1" s="328"/>
      <c r="MZX1" s="328"/>
      <c r="MZY1" s="328"/>
      <c r="MZZ1" s="328"/>
      <c r="NAA1" s="328"/>
      <c r="NAB1" s="328"/>
      <c r="NAC1" s="328"/>
      <c r="NAD1" s="328"/>
      <c r="NAE1" s="328"/>
      <c r="NAF1" s="328"/>
      <c r="NAG1" s="328"/>
      <c r="NAH1" s="328"/>
      <c r="NAI1" s="328"/>
      <c r="NAJ1" s="328"/>
      <c r="NAK1" s="328"/>
      <c r="NAL1" s="328"/>
      <c r="NAM1" s="328"/>
      <c r="NAN1" s="328"/>
      <c r="NAO1" s="328"/>
      <c r="NAP1" s="328"/>
      <c r="NAQ1" s="328"/>
      <c r="NAR1" s="328"/>
      <c r="NAS1" s="328"/>
      <c r="NAT1" s="328"/>
      <c r="NAU1" s="328"/>
      <c r="NAV1" s="328"/>
      <c r="NAW1" s="328"/>
      <c r="NAX1" s="328"/>
      <c r="NAY1" s="328"/>
      <c r="NAZ1" s="328"/>
      <c r="NBA1" s="328"/>
      <c r="NBB1" s="328"/>
      <c r="NBC1" s="328"/>
      <c r="NBD1" s="328"/>
      <c r="NBE1" s="328"/>
      <c r="NBF1" s="328"/>
      <c r="NBG1" s="328"/>
      <c r="NBH1" s="328"/>
      <c r="NBI1" s="328"/>
      <c r="NBJ1" s="328"/>
      <c r="NBK1" s="328"/>
      <c r="NBL1" s="328"/>
      <c r="NBM1" s="328"/>
      <c r="NBN1" s="328"/>
      <c r="NBO1" s="328"/>
      <c r="NBP1" s="328"/>
      <c r="NBQ1" s="328"/>
      <c r="NBR1" s="328"/>
      <c r="NBS1" s="328"/>
      <c r="NBT1" s="328"/>
      <c r="NBU1" s="328"/>
      <c r="NBV1" s="328"/>
      <c r="NBW1" s="328"/>
      <c r="NBX1" s="328"/>
      <c r="NBY1" s="328"/>
      <c r="NBZ1" s="328"/>
      <c r="NCA1" s="328"/>
      <c r="NCB1" s="328"/>
      <c r="NCC1" s="328"/>
      <c r="NCD1" s="328"/>
      <c r="NCE1" s="328"/>
      <c r="NCF1" s="328"/>
      <c r="NCG1" s="328"/>
      <c r="NCH1" s="328"/>
      <c r="NCI1" s="328"/>
      <c r="NCJ1" s="328"/>
      <c r="NCK1" s="328"/>
      <c r="NCL1" s="328"/>
      <c r="NCM1" s="328"/>
      <c r="NCN1" s="328"/>
      <c r="NCO1" s="328"/>
      <c r="NCP1" s="328"/>
      <c r="NCQ1" s="328"/>
      <c r="NCR1" s="328"/>
      <c r="NCS1" s="328"/>
      <c r="NCT1" s="328"/>
      <c r="NCU1" s="328"/>
      <c r="NCV1" s="328"/>
      <c r="NCW1" s="328"/>
      <c r="NCX1" s="328"/>
      <c r="NCY1" s="328"/>
      <c r="NCZ1" s="328"/>
      <c r="NDA1" s="328"/>
      <c r="NDB1" s="328"/>
      <c r="NDC1" s="328"/>
      <c r="NDD1" s="328"/>
      <c r="NDE1" s="328"/>
      <c r="NDF1" s="328"/>
      <c r="NDG1" s="328"/>
      <c r="NDH1" s="328"/>
      <c r="NDI1" s="328"/>
      <c r="NDJ1" s="328"/>
      <c r="NDK1" s="328"/>
      <c r="NDL1" s="328"/>
      <c r="NDM1" s="328"/>
      <c r="NDN1" s="328"/>
      <c r="NDO1" s="328"/>
      <c r="NDP1" s="328"/>
      <c r="NDQ1" s="328"/>
      <c r="NDR1" s="328"/>
      <c r="NDS1" s="328"/>
      <c r="NDT1" s="328"/>
      <c r="NDU1" s="328"/>
      <c r="NDV1" s="328"/>
      <c r="NDW1" s="328"/>
      <c r="NDX1" s="328"/>
      <c r="NDY1" s="328"/>
      <c r="NDZ1" s="328"/>
      <c r="NEA1" s="328"/>
      <c r="NEB1" s="328"/>
      <c r="NEC1" s="328"/>
      <c r="NED1" s="328"/>
      <c r="NEE1" s="328"/>
      <c r="NEF1" s="328"/>
      <c r="NEG1" s="328"/>
      <c r="NEH1" s="328"/>
      <c r="NEI1" s="328"/>
      <c r="NEJ1" s="328"/>
      <c r="NEK1" s="328"/>
      <c r="NEL1" s="328"/>
      <c r="NEM1" s="328"/>
      <c r="NEN1" s="328"/>
      <c r="NEO1" s="328"/>
      <c r="NEP1" s="328"/>
      <c r="NEQ1" s="328"/>
      <c r="NER1" s="328"/>
      <c r="NES1" s="328"/>
      <c r="NET1" s="328"/>
      <c r="NEU1" s="328"/>
      <c r="NEV1" s="328"/>
      <c r="NEW1" s="328"/>
      <c r="NEX1" s="328"/>
      <c r="NEY1" s="328"/>
      <c r="NEZ1" s="328"/>
      <c r="NFA1" s="328"/>
      <c r="NFB1" s="328"/>
      <c r="NFC1" s="328"/>
      <c r="NFD1" s="328"/>
      <c r="NFE1" s="328"/>
      <c r="NFF1" s="328"/>
      <c r="NFG1" s="328"/>
      <c r="NFH1" s="328"/>
      <c r="NFI1" s="328"/>
      <c r="NFJ1" s="328"/>
      <c r="NFK1" s="328"/>
      <c r="NFL1" s="328"/>
      <c r="NFM1" s="328"/>
      <c r="NFN1" s="328"/>
      <c r="NFO1" s="328"/>
      <c r="NFP1" s="328"/>
      <c r="NFQ1" s="328"/>
      <c r="NFR1" s="328"/>
      <c r="NFS1" s="328"/>
      <c r="NFT1" s="328"/>
      <c r="NFU1" s="328"/>
      <c r="NFV1" s="328"/>
      <c r="NFW1" s="328"/>
      <c r="NFX1" s="328"/>
      <c r="NFY1" s="328"/>
      <c r="NFZ1" s="328"/>
      <c r="NGA1" s="328"/>
      <c r="NGB1" s="328"/>
      <c r="NGC1" s="328"/>
      <c r="NGD1" s="328"/>
      <c r="NGE1" s="328"/>
      <c r="NGF1" s="328"/>
      <c r="NGG1" s="328"/>
      <c r="NGH1" s="328"/>
      <c r="NGI1" s="328"/>
      <c r="NGJ1" s="328"/>
      <c r="NGK1" s="328"/>
      <c r="NGL1" s="328"/>
      <c r="NGM1" s="328"/>
      <c r="NGN1" s="328"/>
      <c r="NGO1" s="328"/>
      <c r="NGP1" s="328"/>
      <c r="NGQ1" s="328"/>
      <c r="NGR1" s="328"/>
      <c r="NGS1" s="328"/>
      <c r="NGT1" s="328"/>
      <c r="NGU1" s="328"/>
      <c r="NGV1" s="328"/>
      <c r="NGW1" s="328"/>
      <c r="NGX1" s="328"/>
      <c r="NGY1" s="328"/>
      <c r="NGZ1" s="328"/>
      <c r="NHA1" s="328"/>
      <c r="NHB1" s="328"/>
      <c r="NHC1" s="328"/>
      <c r="NHD1" s="328"/>
      <c r="NHE1" s="328"/>
      <c r="NHF1" s="328"/>
      <c r="NHG1" s="328"/>
      <c r="NHH1" s="328"/>
      <c r="NHI1" s="328"/>
      <c r="NHJ1" s="328"/>
      <c r="NHK1" s="328"/>
      <c r="NHL1" s="328"/>
      <c r="NHM1" s="328"/>
      <c r="NHN1" s="328"/>
      <c r="NHO1" s="328"/>
      <c r="NHP1" s="328"/>
      <c r="NHQ1" s="328"/>
      <c r="NHR1" s="328"/>
      <c r="NHS1" s="328"/>
      <c r="NHT1" s="328"/>
      <c r="NHU1" s="328"/>
      <c r="NHV1" s="328"/>
      <c r="NHW1" s="328"/>
      <c r="NHX1" s="328"/>
      <c r="NHY1" s="328"/>
      <c r="NHZ1" s="328"/>
      <c r="NIA1" s="328"/>
      <c r="NIB1" s="328"/>
      <c r="NIC1" s="328"/>
      <c r="NID1" s="328"/>
      <c r="NIE1" s="328"/>
      <c r="NIF1" s="328"/>
      <c r="NIG1" s="328"/>
      <c r="NIH1" s="328"/>
      <c r="NII1" s="328"/>
      <c r="NIJ1" s="328"/>
      <c r="NIK1" s="328"/>
      <c r="NIL1" s="328"/>
      <c r="NIM1" s="328"/>
      <c r="NIN1" s="328"/>
      <c r="NIO1" s="328"/>
      <c r="NIP1" s="328"/>
      <c r="NIQ1" s="328"/>
      <c r="NIR1" s="328"/>
      <c r="NIS1" s="328"/>
      <c r="NIT1" s="328"/>
      <c r="NIU1" s="328"/>
      <c r="NIV1" s="328"/>
      <c r="NIW1" s="328"/>
      <c r="NIX1" s="328"/>
      <c r="NIY1" s="328"/>
      <c r="NIZ1" s="328"/>
      <c r="NJA1" s="328"/>
      <c r="NJB1" s="328"/>
      <c r="NJC1" s="328"/>
      <c r="NJD1" s="328"/>
      <c r="NJE1" s="328"/>
      <c r="NJF1" s="328"/>
      <c r="NJG1" s="328"/>
      <c r="NJH1" s="328"/>
      <c r="NJI1" s="328"/>
      <c r="NJJ1" s="328"/>
      <c r="NJK1" s="328"/>
      <c r="NJL1" s="328"/>
      <c r="NJM1" s="328"/>
      <c r="NJN1" s="328"/>
      <c r="NJO1" s="328"/>
      <c r="NJP1" s="328"/>
      <c r="NJQ1" s="328"/>
      <c r="NJR1" s="328"/>
      <c r="NJS1" s="328"/>
      <c r="NJT1" s="328"/>
      <c r="NJU1" s="328"/>
      <c r="NJV1" s="328"/>
      <c r="NJW1" s="328"/>
      <c r="NJX1" s="328"/>
      <c r="NJY1" s="328"/>
      <c r="NJZ1" s="328"/>
      <c r="NKA1" s="328"/>
      <c r="NKB1" s="328"/>
      <c r="NKC1" s="328"/>
      <c r="NKD1" s="328"/>
      <c r="NKE1" s="328"/>
      <c r="NKF1" s="328"/>
      <c r="NKG1" s="328"/>
      <c r="NKH1" s="328"/>
      <c r="NKI1" s="328"/>
      <c r="NKJ1" s="328"/>
      <c r="NKK1" s="328"/>
      <c r="NKL1" s="328"/>
      <c r="NKM1" s="328"/>
      <c r="NKN1" s="328"/>
      <c r="NKO1" s="328"/>
      <c r="NKP1" s="328"/>
      <c r="NKQ1" s="328"/>
      <c r="NKR1" s="328"/>
      <c r="NKS1" s="328"/>
      <c r="NKT1" s="328"/>
      <c r="NKU1" s="328"/>
      <c r="NKV1" s="328"/>
      <c r="NKW1" s="328"/>
      <c r="NKX1" s="328"/>
      <c r="NKY1" s="328"/>
      <c r="NKZ1" s="328"/>
      <c r="NLA1" s="328"/>
      <c r="NLB1" s="328"/>
      <c r="NLC1" s="328"/>
      <c r="NLD1" s="328"/>
      <c r="NLE1" s="328"/>
      <c r="NLF1" s="328"/>
      <c r="NLG1" s="328"/>
      <c r="NLH1" s="328"/>
      <c r="NLI1" s="328"/>
      <c r="NLJ1" s="328"/>
      <c r="NLK1" s="328"/>
      <c r="NLL1" s="328"/>
      <c r="NLM1" s="328"/>
      <c r="NLN1" s="328"/>
      <c r="NLO1" s="328"/>
      <c r="NLP1" s="328"/>
      <c r="NLQ1" s="328"/>
      <c r="NLR1" s="328"/>
      <c r="NLS1" s="328"/>
      <c r="NLT1" s="328"/>
      <c r="NLU1" s="328"/>
      <c r="NLV1" s="328"/>
      <c r="NLW1" s="328"/>
      <c r="NLX1" s="328"/>
      <c r="NLY1" s="328"/>
      <c r="NLZ1" s="328"/>
      <c r="NMA1" s="328"/>
      <c r="NMB1" s="328"/>
      <c r="NMC1" s="328"/>
      <c r="NMD1" s="328"/>
      <c r="NME1" s="328"/>
      <c r="NMF1" s="328"/>
      <c r="NMG1" s="328"/>
      <c r="NMH1" s="328"/>
      <c r="NMI1" s="328"/>
      <c r="NMJ1" s="328"/>
      <c r="NMK1" s="328"/>
      <c r="NML1" s="328"/>
      <c r="NMM1" s="328"/>
      <c r="NMN1" s="328"/>
      <c r="NMO1" s="328"/>
      <c r="NMP1" s="328"/>
      <c r="NMQ1" s="328"/>
      <c r="NMR1" s="328"/>
      <c r="NMS1" s="328"/>
      <c r="NMT1" s="328"/>
      <c r="NMU1" s="328"/>
      <c r="NMV1" s="328"/>
      <c r="NMW1" s="328"/>
      <c r="NMX1" s="328"/>
      <c r="NMY1" s="328"/>
      <c r="NMZ1" s="328"/>
      <c r="NNA1" s="328"/>
      <c r="NNB1" s="328"/>
      <c r="NNC1" s="328"/>
      <c r="NND1" s="328"/>
      <c r="NNE1" s="328"/>
      <c r="NNF1" s="328"/>
      <c r="NNG1" s="328"/>
      <c r="NNH1" s="328"/>
      <c r="NNI1" s="328"/>
      <c r="NNJ1" s="328"/>
      <c r="NNK1" s="328"/>
      <c r="NNL1" s="328"/>
      <c r="NNM1" s="328"/>
      <c r="NNN1" s="328"/>
      <c r="NNO1" s="328"/>
      <c r="NNP1" s="328"/>
      <c r="NNQ1" s="328"/>
      <c r="NNR1" s="328"/>
      <c r="NNS1" s="328"/>
      <c r="NNT1" s="328"/>
      <c r="NNU1" s="328"/>
      <c r="NNV1" s="328"/>
      <c r="NNW1" s="328"/>
      <c r="NNX1" s="328"/>
      <c r="NNY1" s="328"/>
      <c r="NNZ1" s="328"/>
      <c r="NOA1" s="328"/>
      <c r="NOB1" s="328"/>
      <c r="NOC1" s="328"/>
      <c r="NOD1" s="328"/>
      <c r="NOE1" s="328"/>
      <c r="NOF1" s="328"/>
      <c r="NOG1" s="328"/>
      <c r="NOH1" s="328"/>
      <c r="NOI1" s="328"/>
      <c r="NOJ1" s="328"/>
      <c r="NOK1" s="328"/>
      <c r="NOL1" s="328"/>
      <c r="NOM1" s="328"/>
      <c r="NON1" s="328"/>
      <c r="NOO1" s="328"/>
      <c r="NOP1" s="328"/>
      <c r="NOQ1" s="328"/>
      <c r="NOR1" s="328"/>
      <c r="NOS1" s="328"/>
      <c r="NOT1" s="328"/>
      <c r="NOU1" s="328"/>
      <c r="NOV1" s="328"/>
      <c r="NOW1" s="328"/>
      <c r="NOX1" s="328"/>
      <c r="NOY1" s="328"/>
      <c r="NOZ1" s="328"/>
      <c r="NPA1" s="328"/>
      <c r="NPB1" s="328"/>
      <c r="NPC1" s="328"/>
      <c r="NPD1" s="328"/>
      <c r="NPE1" s="328"/>
      <c r="NPF1" s="328"/>
      <c r="NPG1" s="328"/>
      <c r="NPH1" s="328"/>
      <c r="NPI1" s="328"/>
      <c r="NPJ1" s="328"/>
      <c r="NPK1" s="328"/>
      <c r="NPL1" s="328"/>
      <c r="NPM1" s="328"/>
      <c r="NPN1" s="328"/>
      <c r="NPO1" s="328"/>
      <c r="NPP1" s="328"/>
      <c r="NPQ1" s="328"/>
      <c r="NPR1" s="328"/>
      <c r="NPS1" s="328"/>
      <c r="NPT1" s="328"/>
      <c r="NPU1" s="328"/>
      <c r="NPV1" s="328"/>
      <c r="NPW1" s="328"/>
      <c r="NPX1" s="328"/>
      <c r="NPY1" s="328"/>
      <c r="NPZ1" s="328"/>
      <c r="NQA1" s="328"/>
      <c r="NQB1" s="328"/>
      <c r="NQC1" s="328"/>
      <c r="NQD1" s="328"/>
      <c r="NQE1" s="328"/>
      <c r="NQF1" s="328"/>
      <c r="NQG1" s="328"/>
      <c r="NQH1" s="328"/>
      <c r="NQI1" s="328"/>
      <c r="NQJ1" s="328"/>
      <c r="NQK1" s="328"/>
      <c r="NQL1" s="328"/>
      <c r="NQM1" s="328"/>
      <c r="NQN1" s="328"/>
      <c r="NQO1" s="328"/>
      <c r="NQP1" s="328"/>
      <c r="NQQ1" s="328"/>
      <c r="NQR1" s="328"/>
      <c r="NQS1" s="328"/>
      <c r="NQT1" s="328"/>
      <c r="NQU1" s="328"/>
      <c r="NQV1" s="328"/>
      <c r="NQW1" s="328"/>
      <c r="NQX1" s="328"/>
      <c r="NQY1" s="328"/>
      <c r="NQZ1" s="328"/>
      <c r="NRA1" s="328"/>
      <c r="NRB1" s="328"/>
      <c r="NRC1" s="328"/>
      <c r="NRD1" s="328"/>
      <c r="NRE1" s="328"/>
      <c r="NRF1" s="328"/>
      <c r="NRG1" s="328"/>
      <c r="NRH1" s="328"/>
      <c r="NRI1" s="328"/>
      <c r="NRJ1" s="328"/>
      <c r="NRK1" s="328"/>
      <c r="NRL1" s="328"/>
      <c r="NRM1" s="328"/>
      <c r="NRN1" s="328"/>
      <c r="NRO1" s="328"/>
      <c r="NRP1" s="328"/>
      <c r="NRQ1" s="328"/>
      <c r="NRR1" s="328"/>
      <c r="NRS1" s="328"/>
      <c r="NRT1" s="328"/>
      <c r="NRU1" s="328"/>
      <c r="NRV1" s="328"/>
      <c r="NRW1" s="328"/>
      <c r="NRX1" s="328"/>
      <c r="NRY1" s="328"/>
      <c r="NRZ1" s="328"/>
      <c r="NSA1" s="328"/>
      <c r="NSB1" s="328"/>
      <c r="NSC1" s="328"/>
      <c r="NSD1" s="328"/>
      <c r="NSE1" s="328"/>
      <c r="NSF1" s="328"/>
      <c r="NSG1" s="328"/>
      <c r="NSH1" s="328"/>
      <c r="NSI1" s="328"/>
      <c r="NSJ1" s="328"/>
      <c r="NSK1" s="328"/>
      <c r="NSL1" s="328"/>
      <c r="NSM1" s="328"/>
      <c r="NSN1" s="328"/>
      <c r="NSO1" s="328"/>
      <c r="NSP1" s="328"/>
      <c r="NSQ1" s="328"/>
      <c r="NSR1" s="328"/>
      <c r="NSS1" s="328"/>
      <c r="NST1" s="328"/>
      <c r="NSU1" s="328"/>
      <c r="NSV1" s="328"/>
      <c r="NSW1" s="328"/>
      <c r="NSX1" s="328"/>
      <c r="NSY1" s="328"/>
      <c r="NSZ1" s="328"/>
      <c r="NTA1" s="328"/>
      <c r="NTB1" s="328"/>
      <c r="NTC1" s="328"/>
      <c r="NTD1" s="328"/>
      <c r="NTE1" s="328"/>
      <c r="NTF1" s="328"/>
      <c r="NTG1" s="328"/>
      <c r="NTH1" s="328"/>
      <c r="NTI1" s="328"/>
      <c r="NTJ1" s="328"/>
      <c r="NTK1" s="328"/>
      <c r="NTL1" s="328"/>
      <c r="NTM1" s="328"/>
      <c r="NTN1" s="328"/>
      <c r="NTO1" s="328"/>
      <c r="NTP1" s="328"/>
      <c r="NTQ1" s="328"/>
      <c r="NTR1" s="328"/>
      <c r="NTS1" s="328"/>
      <c r="NTT1" s="328"/>
      <c r="NTU1" s="328"/>
      <c r="NTV1" s="328"/>
      <c r="NTW1" s="328"/>
      <c r="NTX1" s="328"/>
      <c r="NTY1" s="328"/>
      <c r="NTZ1" s="328"/>
      <c r="NUA1" s="328"/>
      <c r="NUB1" s="328"/>
      <c r="NUC1" s="328"/>
      <c r="NUD1" s="328"/>
      <c r="NUE1" s="328"/>
      <c r="NUF1" s="328"/>
      <c r="NUG1" s="328"/>
      <c r="NUH1" s="328"/>
      <c r="NUI1" s="328"/>
      <c r="NUJ1" s="328"/>
      <c r="NUK1" s="328"/>
      <c r="NUL1" s="328"/>
      <c r="NUM1" s="328"/>
      <c r="NUN1" s="328"/>
      <c r="NUO1" s="328"/>
      <c r="NUP1" s="328"/>
      <c r="NUQ1" s="328"/>
      <c r="NUR1" s="328"/>
      <c r="NUS1" s="328"/>
      <c r="NUT1" s="328"/>
      <c r="NUU1" s="328"/>
      <c r="NUV1" s="328"/>
      <c r="NUW1" s="328"/>
      <c r="NUX1" s="328"/>
      <c r="NUY1" s="328"/>
      <c r="NUZ1" s="328"/>
      <c r="NVA1" s="328"/>
      <c r="NVB1" s="328"/>
      <c r="NVC1" s="328"/>
      <c r="NVD1" s="328"/>
      <c r="NVE1" s="328"/>
      <c r="NVF1" s="328"/>
      <c r="NVG1" s="328"/>
      <c r="NVH1" s="328"/>
      <c r="NVI1" s="328"/>
      <c r="NVJ1" s="328"/>
      <c r="NVK1" s="328"/>
      <c r="NVL1" s="328"/>
      <c r="NVM1" s="328"/>
      <c r="NVN1" s="328"/>
      <c r="NVO1" s="328"/>
      <c r="NVP1" s="328"/>
      <c r="NVQ1" s="328"/>
      <c r="NVR1" s="328"/>
      <c r="NVS1" s="328"/>
      <c r="NVT1" s="328"/>
      <c r="NVU1" s="328"/>
      <c r="NVV1" s="328"/>
      <c r="NVW1" s="328"/>
      <c r="NVX1" s="328"/>
      <c r="NVY1" s="328"/>
      <c r="NVZ1" s="328"/>
      <c r="NWA1" s="328"/>
      <c r="NWB1" s="328"/>
      <c r="NWC1" s="328"/>
      <c r="NWD1" s="328"/>
      <c r="NWE1" s="328"/>
      <c r="NWF1" s="328"/>
      <c r="NWG1" s="328"/>
      <c r="NWH1" s="328"/>
      <c r="NWI1" s="328"/>
      <c r="NWJ1" s="328"/>
      <c r="NWK1" s="328"/>
      <c r="NWL1" s="328"/>
      <c r="NWM1" s="328"/>
      <c r="NWN1" s="328"/>
      <c r="NWO1" s="328"/>
      <c r="NWP1" s="328"/>
      <c r="NWQ1" s="328"/>
      <c r="NWR1" s="328"/>
      <c r="NWS1" s="328"/>
      <c r="NWT1" s="328"/>
      <c r="NWU1" s="328"/>
      <c r="NWV1" s="328"/>
      <c r="NWW1" s="328"/>
      <c r="NWX1" s="328"/>
      <c r="NWY1" s="328"/>
      <c r="NWZ1" s="328"/>
      <c r="NXA1" s="328"/>
      <c r="NXB1" s="328"/>
      <c r="NXC1" s="328"/>
      <c r="NXD1" s="328"/>
      <c r="NXE1" s="328"/>
      <c r="NXF1" s="328"/>
      <c r="NXG1" s="328"/>
      <c r="NXH1" s="328"/>
      <c r="NXI1" s="328"/>
      <c r="NXJ1" s="328"/>
      <c r="NXK1" s="328"/>
      <c r="NXL1" s="328"/>
      <c r="NXM1" s="328"/>
      <c r="NXN1" s="328"/>
      <c r="NXO1" s="328"/>
      <c r="NXP1" s="328"/>
      <c r="NXQ1" s="328"/>
      <c r="NXR1" s="328"/>
      <c r="NXS1" s="328"/>
      <c r="NXT1" s="328"/>
      <c r="NXU1" s="328"/>
      <c r="NXV1" s="328"/>
      <c r="NXW1" s="328"/>
      <c r="NXX1" s="328"/>
      <c r="NXY1" s="328"/>
      <c r="NXZ1" s="328"/>
      <c r="NYA1" s="328"/>
      <c r="NYB1" s="328"/>
      <c r="NYC1" s="328"/>
      <c r="NYD1" s="328"/>
      <c r="NYE1" s="328"/>
      <c r="NYF1" s="328"/>
      <c r="NYG1" s="328"/>
      <c r="NYH1" s="328"/>
      <c r="NYI1" s="328"/>
      <c r="NYJ1" s="328"/>
      <c r="NYK1" s="328"/>
      <c r="NYL1" s="328"/>
      <c r="NYM1" s="328"/>
      <c r="NYN1" s="328"/>
      <c r="NYO1" s="328"/>
      <c r="NYP1" s="328"/>
      <c r="NYQ1" s="328"/>
      <c r="NYR1" s="328"/>
      <c r="NYS1" s="328"/>
      <c r="NYT1" s="328"/>
      <c r="NYU1" s="328"/>
      <c r="NYV1" s="328"/>
      <c r="NYW1" s="328"/>
      <c r="NYX1" s="328"/>
      <c r="NYY1" s="328"/>
      <c r="NYZ1" s="328"/>
      <c r="NZA1" s="328"/>
      <c r="NZB1" s="328"/>
      <c r="NZC1" s="328"/>
      <c r="NZD1" s="328"/>
      <c r="NZE1" s="328"/>
      <c r="NZF1" s="328"/>
      <c r="NZG1" s="328"/>
      <c r="NZH1" s="328"/>
      <c r="NZI1" s="328"/>
      <c r="NZJ1" s="328"/>
      <c r="NZK1" s="328"/>
      <c r="NZL1" s="328"/>
      <c r="NZM1" s="328"/>
      <c r="NZN1" s="328"/>
      <c r="NZO1" s="328"/>
      <c r="NZP1" s="328"/>
      <c r="NZQ1" s="328"/>
      <c r="NZR1" s="328"/>
      <c r="NZS1" s="328"/>
      <c r="NZT1" s="328"/>
      <c r="NZU1" s="328"/>
      <c r="NZV1" s="328"/>
      <c r="NZW1" s="328"/>
      <c r="NZX1" s="328"/>
      <c r="NZY1" s="328"/>
      <c r="NZZ1" s="328"/>
      <c r="OAA1" s="328"/>
      <c r="OAB1" s="328"/>
      <c r="OAC1" s="328"/>
      <c r="OAD1" s="328"/>
      <c r="OAE1" s="328"/>
      <c r="OAF1" s="328"/>
      <c r="OAG1" s="328"/>
      <c r="OAH1" s="328"/>
      <c r="OAI1" s="328"/>
      <c r="OAJ1" s="328"/>
      <c r="OAK1" s="328"/>
      <c r="OAL1" s="328"/>
      <c r="OAM1" s="328"/>
      <c r="OAN1" s="328"/>
      <c r="OAO1" s="328"/>
      <c r="OAP1" s="328"/>
      <c r="OAQ1" s="328"/>
      <c r="OAR1" s="328"/>
      <c r="OAS1" s="328"/>
      <c r="OAT1" s="328"/>
      <c r="OAU1" s="328"/>
      <c r="OAV1" s="328"/>
      <c r="OAW1" s="328"/>
      <c r="OAX1" s="328"/>
      <c r="OAY1" s="328"/>
      <c r="OAZ1" s="328"/>
      <c r="OBA1" s="328"/>
      <c r="OBB1" s="328"/>
      <c r="OBC1" s="328"/>
      <c r="OBD1" s="328"/>
      <c r="OBE1" s="328"/>
      <c r="OBF1" s="328"/>
      <c r="OBG1" s="328"/>
      <c r="OBH1" s="328"/>
      <c r="OBI1" s="328"/>
      <c r="OBJ1" s="328"/>
      <c r="OBK1" s="328"/>
      <c r="OBL1" s="328"/>
      <c r="OBM1" s="328"/>
      <c r="OBN1" s="328"/>
      <c r="OBO1" s="328"/>
      <c r="OBP1" s="328"/>
      <c r="OBQ1" s="328"/>
      <c r="OBR1" s="328"/>
      <c r="OBS1" s="328"/>
      <c r="OBT1" s="328"/>
      <c r="OBU1" s="328"/>
      <c r="OBV1" s="328"/>
      <c r="OBW1" s="328"/>
      <c r="OBX1" s="328"/>
      <c r="OBY1" s="328"/>
      <c r="OBZ1" s="328"/>
      <c r="OCA1" s="328"/>
      <c r="OCB1" s="328"/>
      <c r="OCC1" s="328"/>
      <c r="OCD1" s="328"/>
      <c r="OCE1" s="328"/>
      <c r="OCF1" s="328"/>
      <c r="OCG1" s="328"/>
      <c r="OCH1" s="328"/>
      <c r="OCI1" s="328"/>
      <c r="OCJ1" s="328"/>
      <c r="OCK1" s="328"/>
      <c r="OCL1" s="328"/>
      <c r="OCM1" s="328"/>
      <c r="OCN1" s="328"/>
      <c r="OCO1" s="328"/>
      <c r="OCP1" s="328"/>
      <c r="OCQ1" s="328"/>
      <c r="OCR1" s="328"/>
      <c r="OCS1" s="328"/>
      <c r="OCT1" s="328"/>
      <c r="OCU1" s="328"/>
      <c r="OCV1" s="328"/>
      <c r="OCW1" s="328"/>
      <c r="OCX1" s="328"/>
      <c r="OCY1" s="328"/>
      <c r="OCZ1" s="328"/>
      <c r="ODA1" s="328"/>
      <c r="ODB1" s="328"/>
      <c r="ODC1" s="328"/>
      <c r="ODD1" s="328"/>
      <c r="ODE1" s="328"/>
      <c r="ODF1" s="328"/>
      <c r="ODG1" s="328"/>
      <c r="ODH1" s="328"/>
      <c r="ODI1" s="328"/>
      <c r="ODJ1" s="328"/>
      <c r="ODK1" s="328"/>
      <c r="ODL1" s="328"/>
      <c r="ODM1" s="328"/>
      <c r="ODN1" s="328"/>
      <c r="ODO1" s="328"/>
      <c r="ODP1" s="328"/>
      <c r="ODQ1" s="328"/>
      <c r="ODR1" s="328"/>
      <c r="ODS1" s="328"/>
      <c r="ODT1" s="328"/>
      <c r="ODU1" s="328"/>
      <c r="ODV1" s="328"/>
      <c r="ODW1" s="328"/>
      <c r="ODX1" s="328"/>
      <c r="ODY1" s="328"/>
      <c r="ODZ1" s="328"/>
      <c r="OEA1" s="328"/>
      <c r="OEB1" s="328"/>
      <c r="OEC1" s="328"/>
      <c r="OED1" s="328"/>
      <c r="OEE1" s="328"/>
      <c r="OEF1" s="328"/>
      <c r="OEG1" s="328"/>
      <c r="OEH1" s="328"/>
      <c r="OEI1" s="328"/>
      <c r="OEJ1" s="328"/>
      <c r="OEK1" s="328"/>
      <c r="OEL1" s="328"/>
      <c r="OEM1" s="328"/>
      <c r="OEN1" s="328"/>
      <c r="OEO1" s="328"/>
      <c r="OEP1" s="328"/>
      <c r="OEQ1" s="328"/>
      <c r="OER1" s="328"/>
      <c r="OES1" s="328"/>
      <c r="OET1" s="328"/>
      <c r="OEU1" s="328"/>
      <c r="OEV1" s="328"/>
      <c r="OEW1" s="328"/>
      <c r="OEX1" s="328"/>
      <c r="OEY1" s="328"/>
      <c r="OEZ1" s="328"/>
      <c r="OFA1" s="328"/>
      <c r="OFB1" s="328"/>
      <c r="OFC1" s="328"/>
      <c r="OFD1" s="328"/>
      <c r="OFE1" s="328"/>
      <c r="OFF1" s="328"/>
      <c r="OFG1" s="328"/>
      <c r="OFH1" s="328"/>
      <c r="OFI1" s="328"/>
      <c r="OFJ1" s="328"/>
      <c r="OFK1" s="328"/>
      <c r="OFL1" s="328"/>
      <c r="OFM1" s="328"/>
      <c r="OFN1" s="328"/>
      <c r="OFO1" s="328"/>
      <c r="OFP1" s="328"/>
      <c r="OFQ1" s="328"/>
      <c r="OFR1" s="328"/>
      <c r="OFS1" s="328"/>
      <c r="OFT1" s="328"/>
      <c r="OFU1" s="328"/>
      <c r="OFV1" s="328"/>
      <c r="OFW1" s="328"/>
      <c r="OFX1" s="328"/>
      <c r="OFY1" s="328"/>
      <c r="OFZ1" s="328"/>
      <c r="OGA1" s="328"/>
      <c r="OGB1" s="328"/>
      <c r="OGC1" s="328"/>
      <c r="OGD1" s="328"/>
      <c r="OGE1" s="328"/>
      <c r="OGF1" s="328"/>
      <c r="OGG1" s="328"/>
      <c r="OGH1" s="328"/>
      <c r="OGI1" s="328"/>
      <c r="OGJ1" s="328"/>
      <c r="OGK1" s="328"/>
      <c r="OGL1" s="328"/>
      <c r="OGM1" s="328"/>
      <c r="OGN1" s="328"/>
      <c r="OGO1" s="328"/>
      <c r="OGP1" s="328"/>
      <c r="OGQ1" s="328"/>
      <c r="OGR1" s="328"/>
      <c r="OGS1" s="328"/>
      <c r="OGT1" s="328"/>
      <c r="OGU1" s="328"/>
      <c r="OGV1" s="328"/>
      <c r="OGW1" s="328"/>
      <c r="OGX1" s="328"/>
      <c r="OGY1" s="328"/>
      <c r="OGZ1" s="328"/>
      <c r="OHA1" s="328"/>
      <c r="OHB1" s="328"/>
      <c r="OHC1" s="328"/>
      <c r="OHD1" s="328"/>
      <c r="OHE1" s="328"/>
      <c r="OHF1" s="328"/>
      <c r="OHG1" s="328"/>
      <c r="OHH1" s="328"/>
      <c r="OHI1" s="328"/>
      <c r="OHJ1" s="328"/>
      <c r="OHK1" s="328"/>
      <c r="OHL1" s="328"/>
      <c r="OHM1" s="328"/>
      <c r="OHN1" s="328"/>
      <c r="OHO1" s="328"/>
      <c r="OHP1" s="328"/>
      <c r="OHQ1" s="328"/>
      <c r="OHR1" s="328"/>
      <c r="OHS1" s="328"/>
      <c r="OHT1" s="328"/>
      <c r="OHU1" s="328"/>
      <c r="OHV1" s="328"/>
      <c r="OHW1" s="328"/>
      <c r="OHX1" s="328"/>
      <c r="OHY1" s="328"/>
      <c r="OHZ1" s="328"/>
      <c r="OIA1" s="328"/>
      <c r="OIB1" s="328"/>
      <c r="OIC1" s="328"/>
      <c r="OID1" s="328"/>
      <c r="OIE1" s="328"/>
      <c r="OIF1" s="328"/>
      <c r="OIG1" s="328"/>
      <c r="OIH1" s="328"/>
      <c r="OII1" s="328"/>
      <c r="OIJ1" s="328"/>
      <c r="OIK1" s="328"/>
      <c r="OIL1" s="328"/>
      <c r="OIM1" s="328"/>
      <c r="OIN1" s="328"/>
      <c r="OIO1" s="328"/>
      <c r="OIP1" s="328"/>
      <c r="OIQ1" s="328"/>
      <c r="OIR1" s="328"/>
      <c r="OIS1" s="328"/>
      <c r="OIT1" s="328"/>
      <c r="OIU1" s="328"/>
      <c r="OIV1" s="328"/>
      <c r="OIW1" s="328"/>
      <c r="OIX1" s="328"/>
      <c r="OIY1" s="328"/>
      <c r="OIZ1" s="328"/>
      <c r="OJA1" s="328"/>
      <c r="OJB1" s="328"/>
      <c r="OJC1" s="328"/>
      <c r="OJD1" s="328"/>
      <c r="OJE1" s="328"/>
      <c r="OJF1" s="328"/>
      <c r="OJG1" s="328"/>
      <c r="OJH1" s="328"/>
      <c r="OJI1" s="328"/>
      <c r="OJJ1" s="328"/>
      <c r="OJK1" s="328"/>
      <c r="OJL1" s="328"/>
      <c r="OJM1" s="328"/>
      <c r="OJN1" s="328"/>
      <c r="OJO1" s="328"/>
      <c r="OJP1" s="328"/>
      <c r="OJQ1" s="328"/>
      <c r="OJR1" s="328"/>
      <c r="OJS1" s="328"/>
      <c r="OJT1" s="328"/>
      <c r="OJU1" s="328"/>
      <c r="OJV1" s="328"/>
      <c r="OJW1" s="328"/>
      <c r="OJX1" s="328"/>
      <c r="OJY1" s="328"/>
      <c r="OJZ1" s="328"/>
      <c r="OKA1" s="328"/>
      <c r="OKB1" s="328"/>
      <c r="OKC1" s="328"/>
      <c r="OKD1" s="328"/>
      <c r="OKE1" s="328"/>
      <c r="OKF1" s="328"/>
      <c r="OKG1" s="328"/>
      <c r="OKH1" s="328"/>
      <c r="OKI1" s="328"/>
      <c r="OKJ1" s="328"/>
      <c r="OKK1" s="328"/>
      <c r="OKL1" s="328"/>
      <c r="OKM1" s="328"/>
      <c r="OKN1" s="328"/>
      <c r="OKO1" s="328"/>
      <c r="OKP1" s="328"/>
      <c r="OKQ1" s="328"/>
      <c r="OKR1" s="328"/>
      <c r="OKS1" s="328"/>
      <c r="OKT1" s="328"/>
      <c r="OKU1" s="328"/>
      <c r="OKV1" s="328"/>
      <c r="OKW1" s="328"/>
      <c r="OKX1" s="328"/>
      <c r="OKY1" s="328"/>
      <c r="OKZ1" s="328"/>
      <c r="OLA1" s="328"/>
      <c r="OLB1" s="328"/>
      <c r="OLC1" s="328"/>
      <c r="OLD1" s="328"/>
      <c r="OLE1" s="328"/>
      <c r="OLF1" s="328"/>
      <c r="OLG1" s="328"/>
      <c r="OLH1" s="328"/>
      <c r="OLI1" s="328"/>
      <c r="OLJ1" s="328"/>
      <c r="OLK1" s="328"/>
      <c r="OLL1" s="328"/>
      <c r="OLM1" s="328"/>
      <c r="OLN1" s="328"/>
      <c r="OLO1" s="328"/>
      <c r="OLP1" s="328"/>
      <c r="OLQ1" s="328"/>
      <c r="OLR1" s="328"/>
      <c r="OLS1" s="328"/>
      <c r="OLT1" s="328"/>
      <c r="OLU1" s="328"/>
      <c r="OLV1" s="328"/>
      <c r="OLW1" s="328"/>
      <c r="OLX1" s="328"/>
      <c r="OLY1" s="328"/>
      <c r="OLZ1" s="328"/>
      <c r="OMA1" s="328"/>
      <c r="OMB1" s="328"/>
      <c r="OMC1" s="328"/>
      <c r="OMD1" s="328"/>
      <c r="OME1" s="328"/>
      <c r="OMF1" s="328"/>
      <c r="OMG1" s="328"/>
      <c r="OMH1" s="328"/>
      <c r="OMI1" s="328"/>
      <c r="OMJ1" s="328"/>
      <c r="OMK1" s="328"/>
      <c r="OML1" s="328"/>
      <c r="OMM1" s="328"/>
      <c r="OMN1" s="328"/>
      <c r="OMO1" s="328"/>
      <c r="OMP1" s="328"/>
      <c r="OMQ1" s="328"/>
      <c r="OMR1" s="328"/>
      <c r="OMS1" s="328"/>
      <c r="OMT1" s="328"/>
      <c r="OMU1" s="328"/>
      <c r="OMV1" s="328"/>
      <c r="OMW1" s="328"/>
      <c r="OMX1" s="328"/>
      <c r="OMY1" s="328"/>
      <c r="OMZ1" s="328"/>
      <c r="ONA1" s="328"/>
      <c r="ONB1" s="328"/>
      <c r="ONC1" s="328"/>
      <c r="OND1" s="328"/>
      <c r="ONE1" s="328"/>
      <c r="ONF1" s="328"/>
      <c r="ONG1" s="328"/>
      <c r="ONH1" s="328"/>
      <c r="ONI1" s="328"/>
      <c r="ONJ1" s="328"/>
      <c r="ONK1" s="328"/>
      <c r="ONL1" s="328"/>
      <c r="ONM1" s="328"/>
      <c r="ONN1" s="328"/>
      <c r="ONO1" s="328"/>
      <c r="ONP1" s="328"/>
      <c r="ONQ1" s="328"/>
      <c r="ONR1" s="328"/>
      <c r="ONS1" s="328"/>
      <c r="ONT1" s="328"/>
      <c r="ONU1" s="328"/>
      <c r="ONV1" s="328"/>
      <c r="ONW1" s="328"/>
      <c r="ONX1" s="328"/>
      <c r="ONY1" s="328"/>
      <c r="ONZ1" s="328"/>
      <c r="OOA1" s="328"/>
      <c r="OOB1" s="328"/>
      <c r="OOC1" s="328"/>
      <c r="OOD1" s="328"/>
      <c r="OOE1" s="328"/>
      <c r="OOF1" s="328"/>
      <c r="OOG1" s="328"/>
      <c r="OOH1" s="328"/>
      <c r="OOI1" s="328"/>
      <c r="OOJ1" s="328"/>
      <c r="OOK1" s="328"/>
      <c r="OOL1" s="328"/>
      <c r="OOM1" s="328"/>
      <c r="OON1" s="328"/>
      <c r="OOO1" s="328"/>
      <c r="OOP1" s="328"/>
      <c r="OOQ1" s="328"/>
      <c r="OOR1" s="328"/>
      <c r="OOS1" s="328"/>
      <c r="OOT1" s="328"/>
      <c r="OOU1" s="328"/>
      <c r="OOV1" s="328"/>
      <c r="OOW1" s="328"/>
      <c r="OOX1" s="328"/>
      <c r="OOY1" s="328"/>
      <c r="OOZ1" s="328"/>
      <c r="OPA1" s="328"/>
      <c r="OPB1" s="328"/>
      <c r="OPC1" s="328"/>
      <c r="OPD1" s="328"/>
      <c r="OPE1" s="328"/>
      <c r="OPF1" s="328"/>
      <c r="OPG1" s="328"/>
      <c r="OPH1" s="328"/>
      <c r="OPI1" s="328"/>
      <c r="OPJ1" s="328"/>
      <c r="OPK1" s="328"/>
      <c r="OPL1" s="328"/>
      <c r="OPM1" s="328"/>
      <c r="OPN1" s="328"/>
      <c r="OPO1" s="328"/>
      <c r="OPP1" s="328"/>
      <c r="OPQ1" s="328"/>
      <c r="OPR1" s="328"/>
      <c r="OPS1" s="328"/>
      <c r="OPT1" s="328"/>
      <c r="OPU1" s="328"/>
      <c r="OPV1" s="328"/>
      <c r="OPW1" s="328"/>
      <c r="OPX1" s="328"/>
      <c r="OPY1" s="328"/>
      <c r="OPZ1" s="328"/>
      <c r="OQA1" s="328"/>
      <c r="OQB1" s="328"/>
      <c r="OQC1" s="328"/>
      <c r="OQD1" s="328"/>
      <c r="OQE1" s="328"/>
      <c r="OQF1" s="328"/>
      <c r="OQG1" s="328"/>
      <c r="OQH1" s="328"/>
      <c r="OQI1" s="328"/>
      <c r="OQJ1" s="328"/>
      <c r="OQK1" s="328"/>
      <c r="OQL1" s="328"/>
      <c r="OQM1" s="328"/>
      <c r="OQN1" s="328"/>
      <c r="OQO1" s="328"/>
      <c r="OQP1" s="328"/>
      <c r="OQQ1" s="328"/>
      <c r="OQR1" s="328"/>
      <c r="OQS1" s="328"/>
      <c r="OQT1" s="328"/>
      <c r="OQU1" s="328"/>
      <c r="OQV1" s="328"/>
      <c r="OQW1" s="328"/>
      <c r="OQX1" s="328"/>
      <c r="OQY1" s="328"/>
      <c r="OQZ1" s="328"/>
      <c r="ORA1" s="328"/>
      <c r="ORB1" s="328"/>
      <c r="ORC1" s="328"/>
      <c r="ORD1" s="328"/>
      <c r="ORE1" s="328"/>
      <c r="ORF1" s="328"/>
      <c r="ORG1" s="328"/>
      <c r="ORH1" s="328"/>
      <c r="ORI1" s="328"/>
      <c r="ORJ1" s="328"/>
      <c r="ORK1" s="328"/>
      <c r="ORL1" s="328"/>
      <c r="ORM1" s="328"/>
      <c r="ORN1" s="328"/>
      <c r="ORO1" s="328"/>
      <c r="ORP1" s="328"/>
      <c r="ORQ1" s="328"/>
      <c r="ORR1" s="328"/>
      <c r="ORS1" s="328"/>
      <c r="ORT1" s="328"/>
      <c r="ORU1" s="328"/>
      <c r="ORV1" s="328"/>
      <c r="ORW1" s="328"/>
      <c r="ORX1" s="328"/>
      <c r="ORY1" s="328"/>
      <c r="ORZ1" s="328"/>
      <c r="OSA1" s="328"/>
      <c r="OSB1" s="328"/>
      <c r="OSC1" s="328"/>
      <c r="OSD1" s="328"/>
      <c r="OSE1" s="328"/>
      <c r="OSF1" s="328"/>
      <c r="OSG1" s="328"/>
      <c r="OSH1" s="328"/>
      <c r="OSI1" s="328"/>
      <c r="OSJ1" s="328"/>
      <c r="OSK1" s="328"/>
      <c r="OSL1" s="328"/>
      <c r="OSM1" s="328"/>
      <c r="OSN1" s="328"/>
      <c r="OSO1" s="328"/>
      <c r="OSP1" s="328"/>
      <c r="OSQ1" s="328"/>
      <c r="OSR1" s="328"/>
      <c r="OSS1" s="328"/>
      <c r="OST1" s="328"/>
      <c r="OSU1" s="328"/>
      <c r="OSV1" s="328"/>
      <c r="OSW1" s="328"/>
      <c r="OSX1" s="328"/>
      <c r="OSY1" s="328"/>
      <c r="OSZ1" s="328"/>
      <c r="OTA1" s="328"/>
      <c r="OTB1" s="328"/>
      <c r="OTC1" s="328"/>
      <c r="OTD1" s="328"/>
      <c r="OTE1" s="328"/>
      <c r="OTF1" s="328"/>
      <c r="OTG1" s="328"/>
      <c r="OTH1" s="328"/>
      <c r="OTI1" s="328"/>
      <c r="OTJ1" s="328"/>
      <c r="OTK1" s="328"/>
      <c r="OTL1" s="328"/>
      <c r="OTM1" s="328"/>
      <c r="OTN1" s="328"/>
      <c r="OTO1" s="328"/>
      <c r="OTP1" s="328"/>
      <c r="OTQ1" s="328"/>
      <c r="OTR1" s="328"/>
      <c r="OTS1" s="328"/>
      <c r="OTT1" s="328"/>
      <c r="OTU1" s="328"/>
      <c r="OTV1" s="328"/>
      <c r="OTW1" s="328"/>
      <c r="OTX1" s="328"/>
      <c r="OTY1" s="328"/>
      <c r="OTZ1" s="328"/>
      <c r="OUA1" s="328"/>
      <c r="OUB1" s="328"/>
      <c r="OUC1" s="328"/>
      <c r="OUD1" s="328"/>
      <c r="OUE1" s="328"/>
      <c r="OUF1" s="328"/>
      <c r="OUG1" s="328"/>
      <c r="OUH1" s="328"/>
      <c r="OUI1" s="328"/>
      <c r="OUJ1" s="328"/>
      <c r="OUK1" s="328"/>
      <c r="OUL1" s="328"/>
      <c r="OUM1" s="328"/>
      <c r="OUN1" s="328"/>
      <c r="OUO1" s="328"/>
      <c r="OUP1" s="328"/>
      <c r="OUQ1" s="328"/>
      <c r="OUR1" s="328"/>
      <c r="OUS1" s="328"/>
      <c r="OUT1" s="328"/>
      <c r="OUU1" s="328"/>
      <c r="OUV1" s="328"/>
      <c r="OUW1" s="328"/>
      <c r="OUX1" s="328"/>
      <c r="OUY1" s="328"/>
      <c r="OUZ1" s="328"/>
      <c r="OVA1" s="328"/>
      <c r="OVB1" s="328"/>
      <c r="OVC1" s="328"/>
      <c r="OVD1" s="328"/>
      <c r="OVE1" s="328"/>
      <c r="OVF1" s="328"/>
      <c r="OVG1" s="328"/>
      <c r="OVH1" s="328"/>
      <c r="OVI1" s="328"/>
      <c r="OVJ1" s="328"/>
      <c r="OVK1" s="328"/>
      <c r="OVL1" s="328"/>
      <c r="OVM1" s="328"/>
      <c r="OVN1" s="328"/>
      <c r="OVO1" s="328"/>
      <c r="OVP1" s="328"/>
      <c r="OVQ1" s="328"/>
      <c r="OVR1" s="328"/>
      <c r="OVS1" s="328"/>
      <c r="OVT1" s="328"/>
      <c r="OVU1" s="328"/>
      <c r="OVV1" s="328"/>
      <c r="OVW1" s="328"/>
      <c r="OVX1" s="328"/>
      <c r="OVY1" s="328"/>
      <c r="OVZ1" s="328"/>
      <c r="OWA1" s="328"/>
      <c r="OWB1" s="328"/>
      <c r="OWC1" s="328"/>
      <c r="OWD1" s="328"/>
      <c r="OWE1" s="328"/>
      <c r="OWF1" s="328"/>
      <c r="OWG1" s="328"/>
      <c r="OWH1" s="328"/>
      <c r="OWI1" s="328"/>
      <c r="OWJ1" s="328"/>
      <c r="OWK1" s="328"/>
      <c r="OWL1" s="328"/>
      <c r="OWM1" s="328"/>
      <c r="OWN1" s="328"/>
      <c r="OWO1" s="328"/>
      <c r="OWP1" s="328"/>
      <c r="OWQ1" s="328"/>
      <c r="OWR1" s="328"/>
      <c r="OWS1" s="328"/>
      <c r="OWT1" s="328"/>
      <c r="OWU1" s="328"/>
      <c r="OWV1" s="328"/>
      <c r="OWW1" s="328"/>
      <c r="OWX1" s="328"/>
      <c r="OWY1" s="328"/>
      <c r="OWZ1" s="328"/>
      <c r="OXA1" s="328"/>
      <c r="OXB1" s="328"/>
      <c r="OXC1" s="328"/>
      <c r="OXD1" s="328"/>
      <c r="OXE1" s="328"/>
      <c r="OXF1" s="328"/>
      <c r="OXG1" s="328"/>
      <c r="OXH1" s="328"/>
      <c r="OXI1" s="328"/>
      <c r="OXJ1" s="328"/>
      <c r="OXK1" s="328"/>
      <c r="OXL1" s="328"/>
      <c r="OXM1" s="328"/>
      <c r="OXN1" s="328"/>
      <c r="OXO1" s="328"/>
      <c r="OXP1" s="328"/>
      <c r="OXQ1" s="328"/>
      <c r="OXR1" s="328"/>
      <c r="OXS1" s="328"/>
      <c r="OXT1" s="328"/>
      <c r="OXU1" s="328"/>
      <c r="OXV1" s="328"/>
      <c r="OXW1" s="328"/>
      <c r="OXX1" s="328"/>
      <c r="OXY1" s="328"/>
      <c r="OXZ1" s="328"/>
      <c r="OYA1" s="328"/>
      <c r="OYB1" s="328"/>
      <c r="OYC1" s="328"/>
      <c r="OYD1" s="328"/>
      <c r="OYE1" s="328"/>
      <c r="OYF1" s="328"/>
      <c r="OYG1" s="328"/>
      <c r="OYH1" s="328"/>
      <c r="OYI1" s="328"/>
      <c r="OYJ1" s="328"/>
      <c r="OYK1" s="328"/>
      <c r="OYL1" s="328"/>
      <c r="OYM1" s="328"/>
      <c r="OYN1" s="328"/>
      <c r="OYO1" s="328"/>
      <c r="OYP1" s="328"/>
      <c r="OYQ1" s="328"/>
      <c r="OYR1" s="328"/>
      <c r="OYS1" s="328"/>
      <c r="OYT1" s="328"/>
      <c r="OYU1" s="328"/>
      <c r="OYV1" s="328"/>
      <c r="OYW1" s="328"/>
      <c r="OYX1" s="328"/>
      <c r="OYY1" s="328"/>
      <c r="OYZ1" s="328"/>
      <c r="OZA1" s="328"/>
      <c r="OZB1" s="328"/>
      <c r="OZC1" s="328"/>
      <c r="OZD1" s="328"/>
      <c r="OZE1" s="328"/>
      <c r="OZF1" s="328"/>
      <c r="OZG1" s="328"/>
      <c r="OZH1" s="328"/>
      <c r="OZI1" s="328"/>
      <c r="OZJ1" s="328"/>
      <c r="OZK1" s="328"/>
      <c r="OZL1" s="328"/>
      <c r="OZM1" s="328"/>
      <c r="OZN1" s="328"/>
      <c r="OZO1" s="328"/>
      <c r="OZP1" s="328"/>
      <c r="OZQ1" s="328"/>
      <c r="OZR1" s="328"/>
      <c r="OZS1" s="328"/>
      <c r="OZT1" s="328"/>
      <c r="OZU1" s="328"/>
      <c r="OZV1" s="328"/>
      <c r="OZW1" s="328"/>
      <c r="OZX1" s="328"/>
      <c r="OZY1" s="328"/>
      <c r="OZZ1" s="328"/>
      <c r="PAA1" s="328"/>
      <c r="PAB1" s="328"/>
      <c r="PAC1" s="328"/>
      <c r="PAD1" s="328"/>
      <c r="PAE1" s="328"/>
      <c r="PAF1" s="328"/>
      <c r="PAG1" s="328"/>
      <c r="PAH1" s="328"/>
      <c r="PAI1" s="328"/>
      <c r="PAJ1" s="328"/>
      <c r="PAK1" s="328"/>
      <c r="PAL1" s="328"/>
      <c r="PAM1" s="328"/>
      <c r="PAN1" s="328"/>
      <c r="PAO1" s="328"/>
      <c r="PAP1" s="328"/>
      <c r="PAQ1" s="328"/>
      <c r="PAR1" s="328"/>
      <c r="PAS1" s="328"/>
      <c r="PAT1" s="328"/>
      <c r="PAU1" s="328"/>
      <c r="PAV1" s="328"/>
      <c r="PAW1" s="328"/>
      <c r="PAX1" s="328"/>
      <c r="PAY1" s="328"/>
      <c r="PAZ1" s="328"/>
      <c r="PBA1" s="328"/>
      <c r="PBB1" s="328"/>
      <c r="PBC1" s="328"/>
      <c r="PBD1" s="328"/>
      <c r="PBE1" s="328"/>
      <c r="PBF1" s="328"/>
      <c r="PBG1" s="328"/>
      <c r="PBH1" s="328"/>
      <c r="PBI1" s="328"/>
      <c r="PBJ1" s="328"/>
      <c r="PBK1" s="328"/>
      <c r="PBL1" s="328"/>
      <c r="PBM1" s="328"/>
      <c r="PBN1" s="328"/>
      <c r="PBO1" s="328"/>
      <c r="PBP1" s="328"/>
      <c r="PBQ1" s="328"/>
      <c r="PBR1" s="328"/>
      <c r="PBS1" s="328"/>
      <c r="PBT1" s="328"/>
      <c r="PBU1" s="328"/>
      <c r="PBV1" s="328"/>
      <c r="PBW1" s="328"/>
      <c r="PBX1" s="328"/>
      <c r="PBY1" s="328"/>
      <c r="PBZ1" s="328"/>
      <c r="PCA1" s="328"/>
      <c r="PCB1" s="328"/>
      <c r="PCC1" s="328"/>
      <c r="PCD1" s="328"/>
      <c r="PCE1" s="328"/>
      <c r="PCF1" s="328"/>
      <c r="PCG1" s="328"/>
      <c r="PCH1" s="328"/>
      <c r="PCI1" s="328"/>
      <c r="PCJ1" s="328"/>
      <c r="PCK1" s="328"/>
      <c r="PCL1" s="328"/>
      <c r="PCM1" s="328"/>
      <c r="PCN1" s="328"/>
      <c r="PCO1" s="328"/>
      <c r="PCP1" s="328"/>
      <c r="PCQ1" s="328"/>
      <c r="PCR1" s="328"/>
      <c r="PCS1" s="328"/>
      <c r="PCT1" s="328"/>
      <c r="PCU1" s="328"/>
      <c r="PCV1" s="328"/>
      <c r="PCW1" s="328"/>
      <c r="PCX1" s="328"/>
      <c r="PCY1" s="328"/>
      <c r="PCZ1" s="328"/>
      <c r="PDA1" s="328"/>
      <c r="PDB1" s="328"/>
      <c r="PDC1" s="328"/>
      <c r="PDD1" s="328"/>
      <c r="PDE1" s="328"/>
      <c r="PDF1" s="328"/>
      <c r="PDG1" s="328"/>
      <c r="PDH1" s="328"/>
      <c r="PDI1" s="328"/>
      <c r="PDJ1" s="328"/>
      <c r="PDK1" s="328"/>
      <c r="PDL1" s="328"/>
      <c r="PDM1" s="328"/>
      <c r="PDN1" s="328"/>
      <c r="PDO1" s="328"/>
      <c r="PDP1" s="328"/>
      <c r="PDQ1" s="328"/>
      <c r="PDR1" s="328"/>
      <c r="PDS1" s="328"/>
      <c r="PDT1" s="328"/>
      <c r="PDU1" s="328"/>
      <c r="PDV1" s="328"/>
      <c r="PDW1" s="328"/>
      <c r="PDX1" s="328"/>
      <c r="PDY1" s="328"/>
      <c r="PDZ1" s="328"/>
      <c r="PEA1" s="328"/>
      <c r="PEB1" s="328"/>
      <c r="PEC1" s="328"/>
      <c r="PED1" s="328"/>
      <c r="PEE1" s="328"/>
      <c r="PEF1" s="328"/>
      <c r="PEG1" s="328"/>
      <c r="PEH1" s="328"/>
      <c r="PEI1" s="328"/>
      <c r="PEJ1" s="328"/>
      <c r="PEK1" s="328"/>
      <c r="PEL1" s="328"/>
      <c r="PEM1" s="328"/>
      <c r="PEN1" s="328"/>
      <c r="PEO1" s="328"/>
      <c r="PEP1" s="328"/>
      <c r="PEQ1" s="328"/>
      <c r="PER1" s="328"/>
      <c r="PES1" s="328"/>
      <c r="PET1" s="328"/>
      <c r="PEU1" s="328"/>
      <c r="PEV1" s="328"/>
      <c r="PEW1" s="328"/>
      <c r="PEX1" s="328"/>
      <c r="PEY1" s="328"/>
      <c r="PEZ1" s="328"/>
      <c r="PFA1" s="328"/>
      <c r="PFB1" s="328"/>
      <c r="PFC1" s="328"/>
      <c r="PFD1" s="328"/>
      <c r="PFE1" s="328"/>
      <c r="PFF1" s="328"/>
      <c r="PFG1" s="328"/>
      <c r="PFH1" s="328"/>
      <c r="PFI1" s="328"/>
      <c r="PFJ1" s="328"/>
      <c r="PFK1" s="328"/>
      <c r="PFL1" s="328"/>
      <c r="PFM1" s="328"/>
      <c r="PFN1" s="328"/>
      <c r="PFO1" s="328"/>
      <c r="PFP1" s="328"/>
      <c r="PFQ1" s="328"/>
      <c r="PFR1" s="328"/>
      <c r="PFS1" s="328"/>
      <c r="PFT1" s="328"/>
      <c r="PFU1" s="328"/>
      <c r="PFV1" s="328"/>
      <c r="PFW1" s="328"/>
      <c r="PFX1" s="328"/>
      <c r="PFY1" s="328"/>
      <c r="PFZ1" s="328"/>
      <c r="PGA1" s="328"/>
      <c r="PGB1" s="328"/>
      <c r="PGC1" s="328"/>
      <c r="PGD1" s="328"/>
      <c r="PGE1" s="328"/>
      <c r="PGF1" s="328"/>
      <c r="PGG1" s="328"/>
      <c r="PGH1" s="328"/>
      <c r="PGI1" s="328"/>
      <c r="PGJ1" s="328"/>
      <c r="PGK1" s="328"/>
      <c r="PGL1" s="328"/>
      <c r="PGM1" s="328"/>
      <c r="PGN1" s="328"/>
      <c r="PGO1" s="328"/>
      <c r="PGP1" s="328"/>
      <c r="PGQ1" s="328"/>
      <c r="PGR1" s="328"/>
      <c r="PGS1" s="328"/>
      <c r="PGT1" s="328"/>
      <c r="PGU1" s="328"/>
      <c r="PGV1" s="328"/>
      <c r="PGW1" s="328"/>
      <c r="PGX1" s="328"/>
      <c r="PGY1" s="328"/>
      <c r="PGZ1" s="328"/>
      <c r="PHA1" s="328"/>
      <c r="PHB1" s="328"/>
      <c r="PHC1" s="328"/>
      <c r="PHD1" s="328"/>
      <c r="PHE1" s="328"/>
      <c r="PHF1" s="328"/>
      <c r="PHG1" s="328"/>
      <c r="PHH1" s="328"/>
      <c r="PHI1" s="328"/>
      <c r="PHJ1" s="328"/>
      <c r="PHK1" s="328"/>
      <c r="PHL1" s="328"/>
      <c r="PHM1" s="328"/>
      <c r="PHN1" s="328"/>
      <c r="PHO1" s="328"/>
      <c r="PHP1" s="328"/>
      <c r="PHQ1" s="328"/>
      <c r="PHR1" s="328"/>
      <c r="PHS1" s="328"/>
      <c r="PHT1" s="328"/>
      <c r="PHU1" s="328"/>
      <c r="PHV1" s="328"/>
      <c r="PHW1" s="328"/>
      <c r="PHX1" s="328"/>
      <c r="PHY1" s="328"/>
      <c r="PHZ1" s="328"/>
      <c r="PIA1" s="328"/>
      <c r="PIB1" s="328"/>
      <c r="PIC1" s="328"/>
      <c r="PID1" s="328"/>
      <c r="PIE1" s="328"/>
      <c r="PIF1" s="328"/>
      <c r="PIG1" s="328"/>
      <c r="PIH1" s="328"/>
      <c r="PII1" s="328"/>
      <c r="PIJ1" s="328"/>
      <c r="PIK1" s="328"/>
      <c r="PIL1" s="328"/>
      <c r="PIM1" s="328"/>
      <c r="PIN1" s="328"/>
      <c r="PIO1" s="328"/>
      <c r="PIP1" s="328"/>
      <c r="PIQ1" s="328"/>
      <c r="PIR1" s="328"/>
      <c r="PIS1" s="328"/>
      <c r="PIT1" s="328"/>
      <c r="PIU1" s="328"/>
      <c r="PIV1" s="328"/>
      <c r="PIW1" s="328"/>
      <c r="PIX1" s="328"/>
      <c r="PIY1" s="328"/>
      <c r="PIZ1" s="328"/>
      <c r="PJA1" s="328"/>
      <c r="PJB1" s="328"/>
      <c r="PJC1" s="328"/>
      <c r="PJD1" s="328"/>
      <c r="PJE1" s="328"/>
      <c r="PJF1" s="328"/>
      <c r="PJG1" s="328"/>
      <c r="PJH1" s="328"/>
      <c r="PJI1" s="328"/>
      <c r="PJJ1" s="328"/>
      <c r="PJK1" s="328"/>
      <c r="PJL1" s="328"/>
      <c r="PJM1" s="328"/>
      <c r="PJN1" s="328"/>
      <c r="PJO1" s="328"/>
      <c r="PJP1" s="328"/>
      <c r="PJQ1" s="328"/>
      <c r="PJR1" s="328"/>
      <c r="PJS1" s="328"/>
      <c r="PJT1" s="328"/>
      <c r="PJU1" s="328"/>
      <c r="PJV1" s="328"/>
      <c r="PJW1" s="328"/>
      <c r="PJX1" s="328"/>
      <c r="PJY1" s="328"/>
      <c r="PJZ1" s="328"/>
      <c r="PKA1" s="328"/>
      <c r="PKB1" s="328"/>
      <c r="PKC1" s="328"/>
      <c r="PKD1" s="328"/>
      <c r="PKE1" s="328"/>
      <c r="PKF1" s="328"/>
      <c r="PKG1" s="328"/>
      <c r="PKH1" s="328"/>
      <c r="PKI1" s="328"/>
      <c r="PKJ1" s="328"/>
      <c r="PKK1" s="328"/>
      <c r="PKL1" s="328"/>
      <c r="PKM1" s="328"/>
      <c r="PKN1" s="328"/>
      <c r="PKO1" s="328"/>
      <c r="PKP1" s="328"/>
      <c r="PKQ1" s="328"/>
      <c r="PKR1" s="328"/>
      <c r="PKS1" s="328"/>
      <c r="PKT1" s="328"/>
      <c r="PKU1" s="328"/>
      <c r="PKV1" s="328"/>
      <c r="PKW1" s="328"/>
      <c r="PKX1" s="328"/>
      <c r="PKY1" s="328"/>
      <c r="PKZ1" s="328"/>
      <c r="PLA1" s="328"/>
      <c r="PLB1" s="328"/>
      <c r="PLC1" s="328"/>
      <c r="PLD1" s="328"/>
      <c r="PLE1" s="328"/>
      <c r="PLF1" s="328"/>
      <c r="PLG1" s="328"/>
      <c r="PLH1" s="328"/>
      <c r="PLI1" s="328"/>
      <c r="PLJ1" s="328"/>
      <c r="PLK1" s="328"/>
      <c r="PLL1" s="328"/>
      <c r="PLM1" s="328"/>
      <c r="PLN1" s="328"/>
      <c r="PLO1" s="328"/>
      <c r="PLP1" s="328"/>
      <c r="PLQ1" s="328"/>
      <c r="PLR1" s="328"/>
      <c r="PLS1" s="328"/>
      <c r="PLT1" s="328"/>
      <c r="PLU1" s="328"/>
      <c r="PLV1" s="328"/>
      <c r="PLW1" s="328"/>
      <c r="PLX1" s="328"/>
      <c r="PLY1" s="328"/>
      <c r="PLZ1" s="328"/>
      <c r="PMA1" s="328"/>
      <c r="PMB1" s="328"/>
      <c r="PMC1" s="328"/>
      <c r="PMD1" s="328"/>
      <c r="PME1" s="328"/>
      <c r="PMF1" s="328"/>
      <c r="PMG1" s="328"/>
      <c r="PMH1" s="328"/>
      <c r="PMI1" s="328"/>
      <c r="PMJ1" s="328"/>
      <c r="PMK1" s="328"/>
      <c r="PML1" s="328"/>
      <c r="PMM1" s="328"/>
      <c r="PMN1" s="328"/>
      <c r="PMO1" s="328"/>
      <c r="PMP1" s="328"/>
      <c r="PMQ1" s="328"/>
      <c r="PMR1" s="328"/>
      <c r="PMS1" s="328"/>
      <c r="PMT1" s="328"/>
      <c r="PMU1" s="328"/>
      <c r="PMV1" s="328"/>
      <c r="PMW1" s="328"/>
      <c r="PMX1" s="328"/>
      <c r="PMY1" s="328"/>
      <c r="PMZ1" s="328"/>
      <c r="PNA1" s="328"/>
      <c r="PNB1" s="328"/>
      <c r="PNC1" s="328"/>
      <c r="PND1" s="328"/>
      <c r="PNE1" s="328"/>
      <c r="PNF1" s="328"/>
      <c r="PNG1" s="328"/>
      <c r="PNH1" s="328"/>
      <c r="PNI1" s="328"/>
      <c r="PNJ1" s="328"/>
      <c r="PNK1" s="328"/>
      <c r="PNL1" s="328"/>
      <c r="PNM1" s="328"/>
      <c r="PNN1" s="328"/>
      <c r="PNO1" s="328"/>
      <c r="PNP1" s="328"/>
      <c r="PNQ1" s="328"/>
      <c r="PNR1" s="328"/>
      <c r="PNS1" s="328"/>
      <c r="PNT1" s="328"/>
      <c r="PNU1" s="328"/>
      <c r="PNV1" s="328"/>
      <c r="PNW1" s="328"/>
      <c r="PNX1" s="328"/>
      <c r="PNY1" s="328"/>
      <c r="PNZ1" s="328"/>
      <c r="POA1" s="328"/>
      <c r="POB1" s="328"/>
      <c r="POC1" s="328"/>
      <c r="POD1" s="328"/>
      <c r="POE1" s="328"/>
      <c r="POF1" s="328"/>
      <c r="POG1" s="328"/>
      <c r="POH1" s="328"/>
      <c r="POI1" s="328"/>
      <c r="POJ1" s="328"/>
      <c r="POK1" s="328"/>
      <c r="POL1" s="328"/>
      <c r="POM1" s="328"/>
      <c r="PON1" s="328"/>
      <c r="POO1" s="328"/>
      <c r="POP1" s="328"/>
      <c r="POQ1" s="328"/>
      <c r="POR1" s="328"/>
      <c r="POS1" s="328"/>
      <c r="POT1" s="328"/>
      <c r="POU1" s="328"/>
      <c r="POV1" s="328"/>
      <c r="POW1" s="328"/>
      <c r="POX1" s="328"/>
      <c r="POY1" s="328"/>
      <c r="POZ1" s="328"/>
      <c r="PPA1" s="328"/>
      <c r="PPB1" s="328"/>
      <c r="PPC1" s="328"/>
      <c r="PPD1" s="328"/>
      <c r="PPE1" s="328"/>
      <c r="PPF1" s="328"/>
      <c r="PPG1" s="328"/>
      <c r="PPH1" s="328"/>
      <c r="PPI1" s="328"/>
      <c r="PPJ1" s="328"/>
      <c r="PPK1" s="328"/>
      <c r="PPL1" s="328"/>
      <c r="PPM1" s="328"/>
      <c r="PPN1" s="328"/>
      <c r="PPO1" s="328"/>
      <c r="PPP1" s="328"/>
      <c r="PPQ1" s="328"/>
      <c r="PPR1" s="328"/>
      <c r="PPS1" s="328"/>
      <c r="PPT1" s="328"/>
      <c r="PPU1" s="328"/>
      <c r="PPV1" s="328"/>
      <c r="PPW1" s="328"/>
      <c r="PPX1" s="328"/>
      <c r="PPY1" s="328"/>
      <c r="PPZ1" s="328"/>
      <c r="PQA1" s="328"/>
      <c r="PQB1" s="328"/>
      <c r="PQC1" s="328"/>
      <c r="PQD1" s="328"/>
      <c r="PQE1" s="328"/>
      <c r="PQF1" s="328"/>
      <c r="PQG1" s="328"/>
      <c r="PQH1" s="328"/>
      <c r="PQI1" s="328"/>
      <c r="PQJ1" s="328"/>
      <c r="PQK1" s="328"/>
      <c r="PQL1" s="328"/>
      <c r="PQM1" s="328"/>
      <c r="PQN1" s="328"/>
      <c r="PQO1" s="328"/>
      <c r="PQP1" s="328"/>
      <c r="PQQ1" s="328"/>
      <c r="PQR1" s="328"/>
      <c r="PQS1" s="328"/>
      <c r="PQT1" s="328"/>
      <c r="PQU1" s="328"/>
      <c r="PQV1" s="328"/>
      <c r="PQW1" s="328"/>
      <c r="PQX1" s="328"/>
      <c r="PQY1" s="328"/>
      <c r="PQZ1" s="328"/>
      <c r="PRA1" s="328"/>
      <c r="PRB1" s="328"/>
      <c r="PRC1" s="328"/>
      <c r="PRD1" s="328"/>
      <c r="PRE1" s="328"/>
      <c r="PRF1" s="328"/>
      <c r="PRG1" s="328"/>
      <c r="PRH1" s="328"/>
      <c r="PRI1" s="328"/>
      <c r="PRJ1" s="328"/>
      <c r="PRK1" s="328"/>
      <c r="PRL1" s="328"/>
      <c r="PRM1" s="328"/>
      <c r="PRN1" s="328"/>
      <c r="PRO1" s="328"/>
      <c r="PRP1" s="328"/>
      <c r="PRQ1" s="328"/>
      <c r="PRR1" s="328"/>
      <c r="PRS1" s="328"/>
      <c r="PRT1" s="328"/>
      <c r="PRU1" s="328"/>
      <c r="PRV1" s="328"/>
      <c r="PRW1" s="328"/>
      <c r="PRX1" s="328"/>
      <c r="PRY1" s="328"/>
      <c r="PRZ1" s="328"/>
      <c r="PSA1" s="328"/>
      <c r="PSB1" s="328"/>
      <c r="PSC1" s="328"/>
      <c r="PSD1" s="328"/>
      <c r="PSE1" s="328"/>
      <c r="PSF1" s="328"/>
      <c r="PSG1" s="328"/>
      <c r="PSH1" s="328"/>
      <c r="PSI1" s="328"/>
      <c r="PSJ1" s="328"/>
      <c r="PSK1" s="328"/>
      <c r="PSL1" s="328"/>
      <c r="PSM1" s="328"/>
      <c r="PSN1" s="328"/>
      <c r="PSO1" s="328"/>
      <c r="PSP1" s="328"/>
      <c r="PSQ1" s="328"/>
      <c r="PSR1" s="328"/>
      <c r="PSS1" s="328"/>
      <c r="PST1" s="328"/>
      <c r="PSU1" s="328"/>
      <c r="PSV1" s="328"/>
      <c r="PSW1" s="328"/>
      <c r="PSX1" s="328"/>
      <c r="PSY1" s="328"/>
      <c r="PSZ1" s="328"/>
      <c r="PTA1" s="328"/>
      <c r="PTB1" s="328"/>
      <c r="PTC1" s="328"/>
      <c r="PTD1" s="328"/>
      <c r="PTE1" s="328"/>
      <c r="PTF1" s="328"/>
      <c r="PTG1" s="328"/>
      <c r="PTH1" s="328"/>
      <c r="PTI1" s="328"/>
      <c r="PTJ1" s="328"/>
      <c r="PTK1" s="328"/>
      <c r="PTL1" s="328"/>
      <c r="PTM1" s="328"/>
      <c r="PTN1" s="328"/>
      <c r="PTO1" s="328"/>
      <c r="PTP1" s="328"/>
      <c r="PTQ1" s="328"/>
      <c r="PTR1" s="328"/>
      <c r="PTS1" s="328"/>
      <c r="PTT1" s="328"/>
      <c r="PTU1" s="328"/>
      <c r="PTV1" s="328"/>
      <c r="PTW1" s="328"/>
      <c r="PTX1" s="328"/>
      <c r="PTY1" s="328"/>
      <c r="PTZ1" s="328"/>
      <c r="PUA1" s="328"/>
      <c r="PUB1" s="328"/>
      <c r="PUC1" s="328"/>
      <c r="PUD1" s="328"/>
      <c r="PUE1" s="328"/>
      <c r="PUF1" s="328"/>
      <c r="PUG1" s="328"/>
      <c r="PUH1" s="328"/>
      <c r="PUI1" s="328"/>
      <c r="PUJ1" s="328"/>
      <c r="PUK1" s="328"/>
      <c r="PUL1" s="328"/>
      <c r="PUM1" s="328"/>
      <c r="PUN1" s="328"/>
      <c r="PUO1" s="328"/>
      <c r="PUP1" s="328"/>
      <c r="PUQ1" s="328"/>
      <c r="PUR1" s="328"/>
      <c r="PUS1" s="328"/>
      <c r="PUT1" s="328"/>
      <c r="PUU1" s="328"/>
      <c r="PUV1" s="328"/>
      <c r="PUW1" s="328"/>
      <c r="PUX1" s="328"/>
      <c r="PUY1" s="328"/>
      <c r="PUZ1" s="328"/>
      <c r="PVA1" s="328"/>
      <c r="PVB1" s="328"/>
      <c r="PVC1" s="328"/>
      <c r="PVD1" s="328"/>
      <c r="PVE1" s="328"/>
      <c r="PVF1" s="328"/>
      <c r="PVG1" s="328"/>
      <c r="PVH1" s="328"/>
      <c r="PVI1" s="328"/>
      <c r="PVJ1" s="328"/>
      <c r="PVK1" s="328"/>
      <c r="PVL1" s="328"/>
      <c r="PVM1" s="328"/>
      <c r="PVN1" s="328"/>
      <c r="PVO1" s="328"/>
      <c r="PVP1" s="328"/>
      <c r="PVQ1" s="328"/>
      <c r="PVR1" s="328"/>
      <c r="PVS1" s="328"/>
      <c r="PVT1" s="328"/>
      <c r="PVU1" s="328"/>
      <c r="PVV1" s="328"/>
      <c r="PVW1" s="328"/>
      <c r="PVX1" s="328"/>
      <c r="PVY1" s="328"/>
      <c r="PVZ1" s="328"/>
      <c r="PWA1" s="328"/>
      <c r="PWB1" s="328"/>
      <c r="PWC1" s="328"/>
      <c r="PWD1" s="328"/>
      <c r="PWE1" s="328"/>
      <c r="PWF1" s="328"/>
      <c r="PWG1" s="328"/>
      <c r="PWH1" s="328"/>
      <c r="PWI1" s="328"/>
      <c r="PWJ1" s="328"/>
      <c r="PWK1" s="328"/>
      <c r="PWL1" s="328"/>
      <c r="PWM1" s="328"/>
      <c r="PWN1" s="328"/>
      <c r="PWO1" s="328"/>
      <c r="PWP1" s="328"/>
      <c r="PWQ1" s="328"/>
      <c r="PWR1" s="328"/>
      <c r="PWS1" s="328"/>
      <c r="PWT1" s="328"/>
      <c r="PWU1" s="328"/>
      <c r="PWV1" s="328"/>
      <c r="PWW1" s="328"/>
      <c r="PWX1" s="328"/>
      <c r="PWY1" s="328"/>
      <c r="PWZ1" s="328"/>
      <c r="PXA1" s="328"/>
      <c r="PXB1" s="328"/>
      <c r="PXC1" s="328"/>
      <c r="PXD1" s="328"/>
      <c r="PXE1" s="328"/>
      <c r="PXF1" s="328"/>
      <c r="PXG1" s="328"/>
      <c r="PXH1" s="328"/>
      <c r="PXI1" s="328"/>
      <c r="PXJ1" s="328"/>
      <c r="PXK1" s="328"/>
      <c r="PXL1" s="328"/>
      <c r="PXM1" s="328"/>
      <c r="PXN1" s="328"/>
      <c r="PXO1" s="328"/>
      <c r="PXP1" s="328"/>
      <c r="PXQ1" s="328"/>
      <c r="PXR1" s="328"/>
      <c r="PXS1" s="328"/>
      <c r="PXT1" s="328"/>
      <c r="PXU1" s="328"/>
      <c r="PXV1" s="328"/>
      <c r="PXW1" s="328"/>
      <c r="PXX1" s="328"/>
      <c r="PXY1" s="328"/>
      <c r="PXZ1" s="328"/>
      <c r="PYA1" s="328"/>
      <c r="PYB1" s="328"/>
      <c r="PYC1" s="328"/>
      <c r="PYD1" s="328"/>
      <c r="PYE1" s="328"/>
      <c r="PYF1" s="328"/>
      <c r="PYG1" s="328"/>
      <c r="PYH1" s="328"/>
      <c r="PYI1" s="328"/>
      <c r="PYJ1" s="328"/>
      <c r="PYK1" s="328"/>
      <c r="PYL1" s="328"/>
      <c r="PYM1" s="328"/>
      <c r="PYN1" s="328"/>
      <c r="PYO1" s="328"/>
      <c r="PYP1" s="328"/>
      <c r="PYQ1" s="328"/>
      <c r="PYR1" s="328"/>
      <c r="PYS1" s="328"/>
      <c r="PYT1" s="328"/>
      <c r="PYU1" s="328"/>
      <c r="PYV1" s="328"/>
      <c r="PYW1" s="328"/>
      <c r="PYX1" s="328"/>
      <c r="PYY1" s="328"/>
      <c r="PYZ1" s="328"/>
      <c r="PZA1" s="328"/>
      <c r="PZB1" s="328"/>
      <c r="PZC1" s="328"/>
      <c r="PZD1" s="328"/>
      <c r="PZE1" s="328"/>
      <c r="PZF1" s="328"/>
      <c r="PZG1" s="328"/>
      <c r="PZH1" s="328"/>
      <c r="PZI1" s="328"/>
      <c r="PZJ1" s="328"/>
      <c r="PZK1" s="328"/>
      <c r="PZL1" s="328"/>
      <c r="PZM1" s="328"/>
      <c r="PZN1" s="328"/>
      <c r="PZO1" s="328"/>
      <c r="PZP1" s="328"/>
      <c r="PZQ1" s="328"/>
      <c r="PZR1" s="328"/>
      <c r="PZS1" s="328"/>
      <c r="PZT1" s="328"/>
      <c r="PZU1" s="328"/>
      <c r="PZV1" s="328"/>
      <c r="PZW1" s="328"/>
      <c r="PZX1" s="328"/>
      <c r="PZY1" s="328"/>
      <c r="PZZ1" s="328"/>
      <c r="QAA1" s="328"/>
      <c r="QAB1" s="328"/>
      <c r="QAC1" s="328"/>
      <c r="QAD1" s="328"/>
      <c r="QAE1" s="328"/>
      <c r="QAF1" s="328"/>
      <c r="QAG1" s="328"/>
      <c r="QAH1" s="328"/>
      <c r="QAI1" s="328"/>
      <c r="QAJ1" s="328"/>
      <c r="QAK1" s="328"/>
      <c r="QAL1" s="328"/>
      <c r="QAM1" s="328"/>
      <c r="QAN1" s="328"/>
      <c r="QAO1" s="328"/>
      <c r="QAP1" s="328"/>
      <c r="QAQ1" s="328"/>
      <c r="QAR1" s="328"/>
      <c r="QAS1" s="328"/>
      <c r="QAT1" s="328"/>
      <c r="QAU1" s="328"/>
      <c r="QAV1" s="328"/>
      <c r="QAW1" s="328"/>
      <c r="QAX1" s="328"/>
      <c r="QAY1" s="328"/>
      <c r="QAZ1" s="328"/>
      <c r="QBA1" s="328"/>
      <c r="QBB1" s="328"/>
      <c r="QBC1" s="328"/>
      <c r="QBD1" s="328"/>
      <c r="QBE1" s="328"/>
      <c r="QBF1" s="328"/>
      <c r="QBG1" s="328"/>
      <c r="QBH1" s="328"/>
      <c r="QBI1" s="328"/>
      <c r="QBJ1" s="328"/>
      <c r="QBK1" s="328"/>
      <c r="QBL1" s="328"/>
      <c r="QBM1" s="328"/>
      <c r="QBN1" s="328"/>
      <c r="QBO1" s="328"/>
      <c r="QBP1" s="328"/>
      <c r="QBQ1" s="328"/>
      <c r="QBR1" s="328"/>
      <c r="QBS1" s="328"/>
      <c r="QBT1" s="328"/>
      <c r="QBU1" s="328"/>
      <c r="QBV1" s="328"/>
      <c r="QBW1" s="328"/>
      <c r="QBX1" s="328"/>
      <c r="QBY1" s="328"/>
      <c r="QBZ1" s="328"/>
      <c r="QCA1" s="328"/>
      <c r="QCB1" s="328"/>
      <c r="QCC1" s="328"/>
      <c r="QCD1" s="328"/>
      <c r="QCE1" s="328"/>
      <c r="QCF1" s="328"/>
      <c r="QCG1" s="328"/>
      <c r="QCH1" s="328"/>
      <c r="QCI1" s="328"/>
      <c r="QCJ1" s="328"/>
      <c r="QCK1" s="328"/>
      <c r="QCL1" s="328"/>
      <c r="QCM1" s="328"/>
      <c r="QCN1" s="328"/>
      <c r="QCO1" s="328"/>
      <c r="QCP1" s="328"/>
      <c r="QCQ1" s="328"/>
      <c r="QCR1" s="328"/>
      <c r="QCS1" s="328"/>
      <c r="QCT1" s="328"/>
      <c r="QCU1" s="328"/>
      <c r="QCV1" s="328"/>
      <c r="QCW1" s="328"/>
      <c r="QCX1" s="328"/>
      <c r="QCY1" s="328"/>
      <c r="QCZ1" s="328"/>
      <c r="QDA1" s="328"/>
      <c r="QDB1" s="328"/>
      <c r="QDC1" s="328"/>
      <c r="QDD1" s="328"/>
      <c r="QDE1" s="328"/>
      <c r="QDF1" s="328"/>
      <c r="QDG1" s="328"/>
      <c r="QDH1" s="328"/>
      <c r="QDI1" s="328"/>
      <c r="QDJ1" s="328"/>
      <c r="QDK1" s="328"/>
      <c r="QDL1" s="328"/>
      <c r="QDM1" s="328"/>
      <c r="QDN1" s="328"/>
      <c r="QDO1" s="328"/>
      <c r="QDP1" s="328"/>
      <c r="QDQ1" s="328"/>
      <c r="QDR1" s="328"/>
      <c r="QDS1" s="328"/>
      <c r="QDT1" s="328"/>
      <c r="QDU1" s="328"/>
      <c r="QDV1" s="328"/>
      <c r="QDW1" s="328"/>
      <c r="QDX1" s="328"/>
      <c r="QDY1" s="328"/>
      <c r="QDZ1" s="328"/>
      <c r="QEA1" s="328"/>
      <c r="QEB1" s="328"/>
      <c r="QEC1" s="328"/>
      <c r="QED1" s="328"/>
      <c r="QEE1" s="328"/>
      <c r="QEF1" s="328"/>
      <c r="QEG1" s="328"/>
      <c r="QEH1" s="328"/>
      <c r="QEI1" s="328"/>
      <c r="QEJ1" s="328"/>
      <c r="QEK1" s="328"/>
      <c r="QEL1" s="328"/>
      <c r="QEM1" s="328"/>
      <c r="QEN1" s="328"/>
      <c r="QEO1" s="328"/>
      <c r="QEP1" s="328"/>
      <c r="QEQ1" s="328"/>
      <c r="QER1" s="328"/>
      <c r="QES1" s="328"/>
      <c r="QET1" s="328"/>
      <c r="QEU1" s="328"/>
      <c r="QEV1" s="328"/>
      <c r="QEW1" s="328"/>
      <c r="QEX1" s="328"/>
      <c r="QEY1" s="328"/>
      <c r="QEZ1" s="328"/>
      <c r="QFA1" s="328"/>
      <c r="QFB1" s="328"/>
      <c r="QFC1" s="328"/>
      <c r="QFD1" s="328"/>
      <c r="QFE1" s="328"/>
      <c r="QFF1" s="328"/>
      <c r="QFG1" s="328"/>
      <c r="QFH1" s="328"/>
      <c r="QFI1" s="328"/>
      <c r="QFJ1" s="328"/>
      <c r="QFK1" s="328"/>
      <c r="QFL1" s="328"/>
      <c r="QFM1" s="328"/>
      <c r="QFN1" s="328"/>
      <c r="QFO1" s="328"/>
      <c r="QFP1" s="328"/>
      <c r="QFQ1" s="328"/>
      <c r="QFR1" s="328"/>
      <c r="QFS1" s="328"/>
      <c r="QFT1" s="328"/>
      <c r="QFU1" s="328"/>
      <c r="QFV1" s="328"/>
      <c r="QFW1" s="328"/>
      <c r="QFX1" s="328"/>
      <c r="QFY1" s="328"/>
      <c r="QFZ1" s="328"/>
      <c r="QGA1" s="328"/>
      <c r="QGB1" s="328"/>
      <c r="QGC1" s="328"/>
      <c r="QGD1" s="328"/>
      <c r="QGE1" s="328"/>
      <c r="QGF1" s="328"/>
      <c r="QGG1" s="328"/>
      <c r="QGH1" s="328"/>
      <c r="QGI1" s="328"/>
      <c r="QGJ1" s="328"/>
      <c r="QGK1" s="328"/>
      <c r="QGL1" s="328"/>
      <c r="QGM1" s="328"/>
      <c r="QGN1" s="328"/>
      <c r="QGO1" s="328"/>
      <c r="QGP1" s="328"/>
      <c r="QGQ1" s="328"/>
      <c r="QGR1" s="328"/>
      <c r="QGS1" s="328"/>
      <c r="QGT1" s="328"/>
      <c r="QGU1" s="328"/>
      <c r="QGV1" s="328"/>
      <c r="QGW1" s="328"/>
      <c r="QGX1" s="328"/>
      <c r="QGY1" s="328"/>
      <c r="QGZ1" s="328"/>
      <c r="QHA1" s="328"/>
      <c r="QHB1" s="328"/>
      <c r="QHC1" s="328"/>
      <c r="QHD1" s="328"/>
      <c r="QHE1" s="328"/>
      <c r="QHF1" s="328"/>
      <c r="QHG1" s="328"/>
      <c r="QHH1" s="328"/>
      <c r="QHI1" s="328"/>
      <c r="QHJ1" s="328"/>
      <c r="QHK1" s="328"/>
      <c r="QHL1" s="328"/>
      <c r="QHM1" s="328"/>
      <c r="QHN1" s="328"/>
      <c r="QHO1" s="328"/>
      <c r="QHP1" s="328"/>
      <c r="QHQ1" s="328"/>
      <c r="QHR1" s="328"/>
      <c r="QHS1" s="328"/>
      <c r="QHT1" s="328"/>
      <c r="QHU1" s="328"/>
      <c r="QHV1" s="328"/>
      <c r="QHW1" s="328"/>
      <c r="QHX1" s="328"/>
      <c r="QHY1" s="328"/>
      <c r="QHZ1" s="328"/>
      <c r="QIA1" s="328"/>
      <c r="QIB1" s="328"/>
      <c r="QIC1" s="328"/>
      <c r="QID1" s="328"/>
      <c r="QIE1" s="328"/>
      <c r="QIF1" s="328"/>
      <c r="QIG1" s="328"/>
      <c r="QIH1" s="328"/>
      <c r="QII1" s="328"/>
      <c r="QIJ1" s="328"/>
      <c r="QIK1" s="328"/>
      <c r="QIL1" s="328"/>
      <c r="QIM1" s="328"/>
      <c r="QIN1" s="328"/>
      <c r="QIO1" s="328"/>
      <c r="QIP1" s="328"/>
      <c r="QIQ1" s="328"/>
      <c r="QIR1" s="328"/>
      <c r="QIS1" s="328"/>
      <c r="QIT1" s="328"/>
      <c r="QIU1" s="328"/>
      <c r="QIV1" s="328"/>
      <c r="QIW1" s="328"/>
      <c r="QIX1" s="328"/>
      <c r="QIY1" s="328"/>
      <c r="QIZ1" s="328"/>
      <c r="QJA1" s="328"/>
      <c r="QJB1" s="328"/>
      <c r="QJC1" s="328"/>
      <c r="QJD1" s="328"/>
      <c r="QJE1" s="328"/>
      <c r="QJF1" s="328"/>
      <c r="QJG1" s="328"/>
      <c r="QJH1" s="328"/>
      <c r="QJI1" s="328"/>
      <c r="QJJ1" s="328"/>
      <c r="QJK1" s="328"/>
      <c r="QJL1" s="328"/>
      <c r="QJM1" s="328"/>
      <c r="QJN1" s="328"/>
      <c r="QJO1" s="328"/>
      <c r="QJP1" s="328"/>
      <c r="QJQ1" s="328"/>
      <c r="QJR1" s="328"/>
      <c r="QJS1" s="328"/>
      <c r="QJT1" s="328"/>
      <c r="QJU1" s="328"/>
      <c r="QJV1" s="328"/>
      <c r="QJW1" s="328"/>
      <c r="QJX1" s="328"/>
      <c r="QJY1" s="328"/>
      <c r="QJZ1" s="328"/>
      <c r="QKA1" s="328"/>
      <c r="QKB1" s="328"/>
      <c r="QKC1" s="328"/>
      <c r="QKD1" s="328"/>
      <c r="QKE1" s="328"/>
      <c r="QKF1" s="328"/>
      <c r="QKG1" s="328"/>
      <c r="QKH1" s="328"/>
      <c r="QKI1" s="328"/>
      <c r="QKJ1" s="328"/>
      <c r="QKK1" s="328"/>
      <c r="QKL1" s="328"/>
      <c r="QKM1" s="328"/>
      <c r="QKN1" s="328"/>
      <c r="QKO1" s="328"/>
      <c r="QKP1" s="328"/>
      <c r="QKQ1" s="328"/>
      <c r="QKR1" s="328"/>
      <c r="QKS1" s="328"/>
      <c r="QKT1" s="328"/>
      <c r="QKU1" s="328"/>
      <c r="QKV1" s="328"/>
      <c r="QKW1" s="328"/>
      <c r="QKX1" s="328"/>
      <c r="QKY1" s="328"/>
      <c r="QKZ1" s="328"/>
      <c r="QLA1" s="328"/>
      <c r="QLB1" s="328"/>
      <c r="QLC1" s="328"/>
      <c r="QLD1" s="328"/>
      <c r="QLE1" s="328"/>
      <c r="QLF1" s="328"/>
      <c r="QLG1" s="328"/>
      <c r="QLH1" s="328"/>
      <c r="QLI1" s="328"/>
      <c r="QLJ1" s="328"/>
      <c r="QLK1" s="328"/>
      <c r="QLL1" s="328"/>
      <c r="QLM1" s="328"/>
      <c r="QLN1" s="328"/>
      <c r="QLO1" s="328"/>
      <c r="QLP1" s="328"/>
      <c r="QLQ1" s="328"/>
      <c r="QLR1" s="328"/>
      <c r="QLS1" s="328"/>
      <c r="QLT1" s="328"/>
      <c r="QLU1" s="328"/>
      <c r="QLV1" s="328"/>
      <c r="QLW1" s="328"/>
      <c r="QLX1" s="328"/>
      <c r="QLY1" s="328"/>
      <c r="QLZ1" s="328"/>
      <c r="QMA1" s="328"/>
      <c r="QMB1" s="328"/>
      <c r="QMC1" s="328"/>
      <c r="QMD1" s="328"/>
      <c r="QME1" s="328"/>
      <c r="QMF1" s="328"/>
      <c r="QMG1" s="328"/>
      <c r="QMH1" s="328"/>
      <c r="QMI1" s="328"/>
      <c r="QMJ1" s="328"/>
      <c r="QMK1" s="328"/>
      <c r="QML1" s="328"/>
      <c r="QMM1" s="328"/>
      <c r="QMN1" s="328"/>
      <c r="QMO1" s="328"/>
      <c r="QMP1" s="328"/>
      <c r="QMQ1" s="328"/>
      <c r="QMR1" s="328"/>
      <c r="QMS1" s="328"/>
      <c r="QMT1" s="328"/>
      <c r="QMU1" s="328"/>
      <c r="QMV1" s="328"/>
      <c r="QMW1" s="328"/>
      <c r="QMX1" s="328"/>
      <c r="QMY1" s="328"/>
      <c r="QMZ1" s="328"/>
      <c r="QNA1" s="328"/>
      <c r="QNB1" s="328"/>
      <c r="QNC1" s="328"/>
      <c r="QND1" s="328"/>
      <c r="QNE1" s="328"/>
      <c r="QNF1" s="328"/>
      <c r="QNG1" s="328"/>
      <c r="QNH1" s="328"/>
      <c r="QNI1" s="328"/>
      <c r="QNJ1" s="328"/>
      <c r="QNK1" s="328"/>
      <c r="QNL1" s="328"/>
      <c r="QNM1" s="328"/>
      <c r="QNN1" s="328"/>
      <c r="QNO1" s="328"/>
      <c r="QNP1" s="328"/>
      <c r="QNQ1" s="328"/>
      <c r="QNR1" s="328"/>
      <c r="QNS1" s="328"/>
      <c r="QNT1" s="328"/>
      <c r="QNU1" s="328"/>
      <c r="QNV1" s="328"/>
      <c r="QNW1" s="328"/>
      <c r="QNX1" s="328"/>
      <c r="QNY1" s="328"/>
      <c r="QNZ1" s="328"/>
      <c r="QOA1" s="328"/>
      <c r="QOB1" s="328"/>
      <c r="QOC1" s="328"/>
      <c r="QOD1" s="328"/>
      <c r="QOE1" s="328"/>
      <c r="QOF1" s="328"/>
      <c r="QOG1" s="328"/>
      <c r="QOH1" s="328"/>
      <c r="QOI1" s="328"/>
      <c r="QOJ1" s="328"/>
      <c r="QOK1" s="328"/>
      <c r="QOL1" s="328"/>
      <c r="QOM1" s="328"/>
      <c r="QON1" s="328"/>
      <c r="QOO1" s="328"/>
      <c r="QOP1" s="328"/>
      <c r="QOQ1" s="328"/>
      <c r="QOR1" s="328"/>
      <c r="QOS1" s="328"/>
      <c r="QOT1" s="328"/>
      <c r="QOU1" s="328"/>
      <c r="QOV1" s="328"/>
      <c r="QOW1" s="328"/>
      <c r="QOX1" s="328"/>
      <c r="QOY1" s="328"/>
      <c r="QOZ1" s="328"/>
      <c r="QPA1" s="328"/>
      <c r="QPB1" s="328"/>
      <c r="QPC1" s="328"/>
      <c r="QPD1" s="328"/>
      <c r="QPE1" s="328"/>
      <c r="QPF1" s="328"/>
      <c r="QPG1" s="328"/>
      <c r="QPH1" s="328"/>
      <c r="QPI1" s="328"/>
      <c r="QPJ1" s="328"/>
      <c r="QPK1" s="328"/>
      <c r="QPL1" s="328"/>
      <c r="QPM1" s="328"/>
      <c r="QPN1" s="328"/>
      <c r="QPO1" s="328"/>
      <c r="QPP1" s="328"/>
      <c r="QPQ1" s="328"/>
      <c r="QPR1" s="328"/>
      <c r="QPS1" s="328"/>
      <c r="QPT1" s="328"/>
      <c r="QPU1" s="328"/>
      <c r="QPV1" s="328"/>
      <c r="QPW1" s="328"/>
      <c r="QPX1" s="328"/>
      <c r="QPY1" s="328"/>
      <c r="QPZ1" s="328"/>
      <c r="QQA1" s="328"/>
      <c r="QQB1" s="328"/>
      <c r="QQC1" s="328"/>
      <c r="QQD1" s="328"/>
      <c r="QQE1" s="328"/>
      <c r="QQF1" s="328"/>
      <c r="QQG1" s="328"/>
      <c r="QQH1" s="328"/>
      <c r="QQI1" s="328"/>
      <c r="QQJ1" s="328"/>
      <c r="QQK1" s="328"/>
      <c r="QQL1" s="328"/>
      <c r="QQM1" s="328"/>
      <c r="QQN1" s="328"/>
      <c r="QQO1" s="328"/>
      <c r="QQP1" s="328"/>
      <c r="QQQ1" s="328"/>
      <c r="QQR1" s="328"/>
      <c r="QQS1" s="328"/>
      <c r="QQT1" s="328"/>
      <c r="QQU1" s="328"/>
      <c r="QQV1" s="328"/>
      <c r="QQW1" s="328"/>
      <c r="QQX1" s="328"/>
      <c r="QQY1" s="328"/>
      <c r="QQZ1" s="328"/>
      <c r="QRA1" s="328"/>
      <c r="QRB1" s="328"/>
      <c r="QRC1" s="328"/>
      <c r="QRD1" s="328"/>
      <c r="QRE1" s="328"/>
      <c r="QRF1" s="328"/>
      <c r="QRG1" s="328"/>
      <c r="QRH1" s="328"/>
      <c r="QRI1" s="328"/>
      <c r="QRJ1" s="328"/>
      <c r="QRK1" s="328"/>
      <c r="QRL1" s="328"/>
      <c r="QRM1" s="328"/>
      <c r="QRN1" s="328"/>
      <c r="QRO1" s="328"/>
      <c r="QRP1" s="328"/>
      <c r="QRQ1" s="328"/>
      <c r="QRR1" s="328"/>
      <c r="QRS1" s="328"/>
      <c r="QRT1" s="328"/>
      <c r="QRU1" s="328"/>
      <c r="QRV1" s="328"/>
      <c r="QRW1" s="328"/>
      <c r="QRX1" s="328"/>
      <c r="QRY1" s="328"/>
      <c r="QRZ1" s="328"/>
      <c r="QSA1" s="328"/>
      <c r="QSB1" s="328"/>
      <c r="QSC1" s="328"/>
      <c r="QSD1" s="328"/>
      <c r="QSE1" s="328"/>
      <c r="QSF1" s="328"/>
      <c r="QSG1" s="328"/>
      <c r="QSH1" s="328"/>
      <c r="QSI1" s="328"/>
      <c r="QSJ1" s="328"/>
      <c r="QSK1" s="328"/>
      <c r="QSL1" s="328"/>
      <c r="QSM1" s="328"/>
      <c r="QSN1" s="328"/>
      <c r="QSO1" s="328"/>
      <c r="QSP1" s="328"/>
      <c r="QSQ1" s="328"/>
      <c r="QSR1" s="328"/>
      <c r="QSS1" s="328"/>
      <c r="QST1" s="328"/>
      <c r="QSU1" s="328"/>
      <c r="QSV1" s="328"/>
      <c r="QSW1" s="328"/>
      <c r="QSX1" s="328"/>
      <c r="QSY1" s="328"/>
      <c r="QSZ1" s="328"/>
      <c r="QTA1" s="328"/>
      <c r="QTB1" s="328"/>
      <c r="QTC1" s="328"/>
      <c r="QTD1" s="328"/>
      <c r="QTE1" s="328"/>
      <c r="QTF1" s="328"/>
      <c r="QTG1" s="328"/>
      <c r="QTH1" s="328"/>
      <c r="QTI1" s="328"/>
      <c r="QTJ1" s="328"/>
      <c r="QTK1" s="328"/>
      <c r="QTL1" s="328"/>
      <c r="QTM1" s="328"/>
      <c r="QTN1" s="328"/>
      <c r="QTO1" s="328"/>
      <c r="QTP1" s="328"/>
      <c r="QTQ1" s="328"/>
      <c r="QTR1" s="328"/>
      <c r="QTS1" s="328"/>
      <c r="QTT1" s="328"/>
      <c r="QTU1" s="328"/>
      <c r="QTV1" s="328"/>
      <c r="QTW1" s="328"/>
      <c r="QTX1" s="328"/>
      <c r="QTY1" s="328"/>
      <c r="QTZ1" s="328"/>
      <c r="QUA1" s="328"/>
      <c r="QUB1" s="328"/>
      <c r="QUC1" s="328"/>
      <c r="QUD1" s="328"/>
      <c r="QUE1" s="328"/>
      <c r="QUF1" s="328"/>
      <c r="QUG1" s="328"/>
      <c r="QUH1" s="328"/>
      <c r="QUI1" s="328"/>
      <c r="QUJ1" s="328"/>
      <c r="QUK1" s="328"/>
      <c r="QUL1" s="328"/>
      <c r="QUM1" s="328"/>
      <c r="QUN1" s="328"/>
      <c r="QUO1" s="328"/>
      <c r="QUP1" s="328"/>
      <c r="QUQ1" s="328"/>
      <c r="QUR1" s="328"/>
      <c r="QUS1" s="328"/>
      <c r="QUT1" s="328"/>
      <c r="QUU1" s="328"/>
      <c r="QUV1" s="328"/>
      <c r="QUW1" s="328"/>
      <c r="QUX1" s="328"/>
      <c r="QUY1" s="328"/>
      <c r="QUZ1" s="328"/>
      <c r="QVA1" s="328"/>
      <c r="QVB1" s="328"/>
      <c r="QVC1" s="328"/>
      <c r="QVD1" s="328"/>
      <c r="QVE1" s="328"/>
      <c r="QVF1" s="328"/>
      <c r="QVG1" s="328"/>
      <c r="QVH1" s="328"/>
      <c r="QVI1" s="328"/>
      <c r="QVJ1" s="328"/>
      <c r="QVK1" s="328"/>
      <c r="QVL1" s="328"/>
      <c r="QVM1" s="328"/>
      <c r="QVN1" s="328"/>
      <c r="QVO1" s="328"/>
      <c r="QVP1" s="328"/>
      <c r="QVQ1" s="328"/>
      <c r="QVR1" s="328"/>
      <c r="QVS1" s="328"/>
      <c r="QVT1" s="328"/>
      <c r="QVU1" s="328"/>
      <c r="QVV1" s="328"/>
      <c r="QVW1" s="328"/>
      <c r="QVX1" s="328"/>
      <c r="QVY1" s="328"/>
      <c r="QVZ1" s="328"/>
      <c r="QWA1" s="328"/>
      <c r="QWB1" s="328"/>
      <c r="QWC1" s="328"/>
      <c r="QWD1" s="328"/>
      <c r="QWE1" s="328"/>
      <c r="QWF1" s="328"/>
      <c r="QWG1" s="328"/>
      <c r="QWH1" s="328"/>
      <c r="QWI1" s="328"/>
      <c r="QWJ1" s="328"/>
      <c r="QWK1" s="328"/>
      <c r="QWL1" s="328"/>
      <c r="QWM1" s="328"/>
      <c r="QWN1" s="328"/>
      <c r="QWO1" s="328"/>
      <c r="QWP1" s="328"/>
      <c r="QWQ1" s="328"/>
      <c r="QWR1" s="328"/>
      <c r="QWS1" s="328"/>
      <c r="QWT1" s="328"/>
      <c r="QWU1" s="328"/>
      <c r="QWV1" s="328"/>
      <c r="QWW1" s="328"/>
      <c r="QWX1" s="328"/>
      <c r="QWY1" s="328"/>
      <c r="QWZ1" s="328"/>
      <c r="QXA1" s="328"/>
      <c r="QXB1" s="328"/>
      <c r="QXC1" s="328"/>
      <c r="QXD1" s="328"/>
      <c r="QXE1" s="328"/>
      <c r="QXF1" s="328"/>
      <c r="QXG1" s="328"/>
      <c r="QXH1" s="328"/>
      <c r="QXI1" s="328"/>
      <c r="QXJ1" s="328"/>
      <c r="QXK1" s="328"/>
      <c r="QXL1" s="328"/>
      <c r="QXM1" s="328"/>
      <c r="QXN1" s="328"/>
      <c r="QXO1" s="328"/>
      <c r="QXP1" s="328"/>
      <c r="QXQ1" s="328"/>
      <c r="QXR1" s="328"/>
      <c r="QXS1" s="328"/>
      <c r="QXT1" s="328"/>
      <c r="QXU1" s="328"/>
      <c r="QXV1" s="328"/>
      <c r="QXW1" s="328"/>
      <c r="QXX1" s="328"/>
      <c r="QXY1" s="328"/>
      <c r="QXZ1" s="328"/>
      <c r="QYA1" s="328"/>
      <c r="QYB1" s="328"/>
      <c r="QYC1" s="328"/>
      <c r="QYD1" s="328"/>
      <c r="QYE1" s="328"/>
      <c r="QYF1" s="328"/>
      <c r="QYG1" s="328"/>
      <c r="QYH1" s="328"/>
      <c r="QYI1" s="328"/>
      <c r="QYJ1" s="328"/>
      <c r="QYK1" s="328"/>
      <c r="QYL1" s="328"/>
      <c r="QYM1" s="328"/>
      <c r="QYN1" s="328"/>
      <c r="QYO1" s="328"/>
      <c r="QYP1" s="328"/>
      <c r="QYQ1" s="328"/>
      <c r="QYR1" s="328"/>
      <c r="QYS1" s="328"/>
      <c r="QYT1" s="328"/>
      <c r="QYU1" s="328"/>
      <c r="QYV1" s="328"/>
      <c r="QYW1" s="328"/>
      <c r="QYX1" s="328"/>
      <c r="QYY1" s="328"/>
      <c r="QYZ1" s="328"/>
      <c r="QZA1" s="328"/>
      <c r="QZB1" s="328"/>
      <c r="QZC1" s="328"/>
      <c r="QZD1" s="328"/>
      <c r="QZE1" s="328"/>
      <c r="QZF1" s="328"/>
      <c r="QZG1" s="328"/>
      <c r="QZH1" s="328"/>
      <c r="QZI1" s="328"/>
      <c r="QZJ1" s="328"/>
      <c r="QZK1" s="328"/>
      <c r="QZL1" s="328"/>
      <c r="QZM1" s="328"/>
      <c r="QZN1" s="328"/>
      <c r="QZO1" s="328"/>
      <c r="QZP1" s="328"/>
      <c r="QZQ1" s="328"/>
      <c r="QZR1" s="328"/>
      <c r="QZS1" s="328"/>
      <c r="QZT1" s="328"/>
      <c r="QZU1" s="328"/>
      <c r="QZV1" s="328"/>
      <c r="QZW1" s="328"/>
      <c r="QZX1" s="328"/>
      <c r="QZY1" s="328"/>
      <c r="QZZ1" s="328"/>
      <c r="RAA1" s="328"/>
      <c r="RAB1" s="328"/>
      <c r="RAC1" s="328"/>
      <c r="RAD1" s="328"/>
      <c r="RAE1" s="328"/>
      <c r="RAF1" s="328"/>
      <c r="RAG1" s="328"/>
      <c r="RAH1" s="328"/>
      <c r="RAI1" s="328"/>
      <c r="RAJ1" s="328"/>
      <c r="RAK1" s="328"/>
      <c r="RAL1" s="328"/>
      <c r="RAM1" s="328"/>
      <c r="RAN1" s="328"/>
      <c r="RAO1" s="328"/>
      <c r="RAP1" s="328"/>
      <c r="RAQ1" s="328"/>
      <c r="RAR1" s="328"/>
      <c r="RAS1" s="328"/>
      <c r="RAT1" s="328"/>
      <c r="RAU1" s="328"/>
      <c r="RAV1" s="328"/>
      <c r="RAW1" s="328"/>
      <c r="RAX1" s="328"/>
      <c r="RAY1" s="328"/>
      <c r="RAZ1" s="328"/>
      <c r="RBA1" s="328"/>
      <c r="RBB1" s="328"/>
      <c r="RBC1" s="328"/>
      <c r="RBD1" s="328"/>
      <c r="RBE1" s="328"/>
      <c r="RBF1" s="328"/>
      <c r="RBG1" s="328"/>
      <c r="RBH1" s="328"/>
      <c r="RBI1" s="328"/>
      <c r="RBJ1" s="328"/>
      <c r="RBK1" s="328"/>
      <c r="RBL1" s="328"/>
      <c r="RBM1" s="328"/>
      <c r="RBN1" s="328"/>
      <c r="RBO1" s="328"/>
      <c r="RBP1" s="328"/>
      <c r="RBQ1" s="328"/>
      <c r="RBR1" s="328"/>
      <c r="RBS1" s="328"/>
      <c r="RBT1" s="328"/>
      <c r="RBU1" s="328"/>
      <c r="RBV1" s="328"/>
      <c r="RBW1" s="328"/>
      <c r="RBX1" s="328"/>
      <c r="RBY1" s="328"/>
      <c r="RBZ1" s="328"/>
      <c r="RCA1" s="328"/>
      <c r="RCB1" s="328"/>
      <c r="RCC1" s="328"/>
      <c r="RCD1" s="328"/>
      <c r="RCE1" s="328"/>
      <c r="RCF1" s="328"/>
      <c r="RCG1" s="328"/>
      <c r="RCH1" s="328"/>
      <c r="RCI1" s="328"/>
      <c r="RCJ1" s="328"/>
      <c r="RCK1" s="328"/>
      <c r="RCL1" s="328"/>
      <c r="RCM1" s="328"/>
      <c r="RCN1" s="328"/>
      <c r="RCO1" s="328"/>
      <c r="RCP1" s="328"/>
      <c r="RCQ1" s="328"/>
      <c r="RCR1" s="328"/>
      <c r="RCS1" s="328"/>
      <c r="RCT1" s="328"/>
      <c r="RCU1" s="328"/>
      <c r="RCV1" s="328"/>
      <c r="RCW1" s="328"/>
      <c r="RCX1" s="328"/>
      <c r="RCY1" s="328"/>
      <c r="RCZ1" s="328"/>
      <c r="RDA1" s="328"/>
      <c r="RDB1" s="328"/>
      <c r="RDC1" s="328"/>
      <c r="RDD1" s="328"/>
      <c r="RDE1" s="328"/>
      <c r="RDF1" s="328"/>
      <c r="RDG1" s="328"/>
      <c r="RDH1" s="328"/>
      <c r="RDI1" s="328"/>
      <c r="RDJ1" s="328"/>
      <c r="RDK1" s="328"/>
      <c r="RDL1" s="328"/>
      <c r="RDM1" s="328"/>
      <c r="RDN1" s="328"/>
      <c r="RDO1" s="328"/>
      <c r="RDP1" s="328"/>
      <c r="RDQ1" s="328"/>
      <c r="RDR1" s="328"/>
      <c r="RDS1" s="328"/>
      <c r="RDT1" s="328"/>
      <c r="RDU1" s="328"/>
      <c r="RDV1" s="328"/>
      <c r="RDW1" s="328"/>
      <c r="RDX1" s="328"/>
      <c r="RDY1" s="328"/>
      <c r="RDZ1" s="328"/>
      <c r="REA1" s="328"/>
      <c r="REB1" s="328"/>
      <c r="REC1" s="328"/>
      <c r="RED1" s="328"/>
      <c r="REE1" s="328"/>
      <c r="REF1" s="328"/>
      <c r="REG1" s="328"/>
      <c r="REH1" s="328"/>
      <c r="REI1" s="328"/>
      <c r="REJ1" s="328"/>
      <c r="REK1" s="328"/>
      <c r="REL1" s="328"/>
      <c r="REM1" s="328"/>
      <c r="REN1" s="328"/>
      <c r="REO1" s="328"/>
      <c r="REP1" s="328"/>
      <c r="REQ1" s="328"/>
      <c r="RER1" s="328"/>
      <c r="RES1" s="328"/>
      <c r="RET1" s="328"/>
      <c r="REU1" s="328"/>
      <c r="REV1" s="328"/>
      <c r="REW1" s="328"/>
      <c r="REX1" s="328"/>
      <c r="REY1" s="328"/>
      <c r="REZ1" s="328"/>
      <c r="RFA1" s="328"/>
      <c r="RFB1" s="328"/>
      <c r="RFC1" s="328"/>
      <c r="RFD1" s="328"/>
      <c r="RFE1" s="328"/>
      <c r="RFF1" s="328"/>
      <c r="RFG1" s="328"/>
      <c r="RFH1" s="328"/>
      <c r="RFI1" s="328"/>
      <c r="RFJ1" s="328"/>
      <c r="RFK1" s="328"/>
      <c r="RFL1" s="328"/>
      <c r="RFM1" s="328"/>
      <c r="RFN1" s="328"/>
      <c r="RFO1" s="328"/>
      <c r="RFP1" s="328"/>
      <c r="RFQ1" s="328"/>
      <c r="RFR1" s="328"/>
      <c r="RFS1" s="328"/>
      <c r="RFT1" s="328"/>
      <c r="RFU1" s="328"/>
      <c r="RFV1" s="328"/>
      <c r="RFW1" s="328"/>
      <c r="RFX1" s="328"/>
      <c r="RFY1" s="328"/>
      <c r="RFZ1" s="328"/>
      <c r="RGA1" s="328"/>
      <c r="RGB1" s="328"/>
      <c r="RGC1" s="328"/>
      <c r="RGD1" s="328"/>
      <c r="RGE1" s="328"/>
      <c r="RGF1" s="328"/>
      <c r="RGG1" s="328"/>
      <c r="RGH1" s="328"/>
      <c r="RGI1" s="328"/>
      <c r="RGJ1" s="328"/>
      <c r="RGK1" s="328"/>
      <c r="RGL1" s="328"/>
      <c r="RGM1" s="328"/>
      <c r="RGN1" s="328"/>
      <c r="RGO1" s="328"/>
      <c r="RGP1" s="328"/>
      <c r="RGQ1" s="328"/>
      <c r="RGR1" s="328"/>
      <c r="RGS1" s="328"/>
      <c r="RGT1" s="328"/>
      <c r="RGU1" s="328"/>
      <c r="RGV1" s="328"/>
      <c r="RGW1" s="328"/>
      <c r="RGX1" s="328"/>
      <c r="RGY1" s="328"/>
      <c r="RGZ1" s="328"/>
      <c r="RHA1" s="328"/>
      <c r="RHB1" s="328"/>
      <c r="RHC1" s="328"/>
      <c r="RHD1" s="328"/>
      <c r="RHE1" s="328"/>
      <c r="RHF1" s="328"/>
      <c r="RHG1" s="328"/>
      <c r="RHH1" s="328"/>
      <c r="RHI1" s="328"/>
      <c r="RHJ1" s="328"/>
      <c r="RHK1" s="328"/>
      <c r="RHL1" s="328"/>
      <c r="RHM1" s="328"/>
      <c r="RHN1" s="328"/>
      <c r="RHO1" s="328"/>
      <c r="RHP1" s="328"/>
      <c r="RHQ1" s="328"/>
      <c r="RHR1" s="328"/>
      <c r="RHS1" s="328"/>
      <c r="RHT1" s="328"/>
      <c r="RHU1" s="328"/>
      <c r="RHV1" s="328"/>
      <c r="RHW1" s="328"/>
      <c r="RHX1" s="328"/>
      <c r="RHY1" s="328"/>
      <c r="RHZ1" s="328"/>
      <c r="RIA1" s="328"/>
      <c r="RIB1" s="328"/>
      <c r="RIC1" s="328"/>
      <c r="RID1" s="328"/>
      <c r="RIE1" s="328"/>
      <c r="RIF1" s="328"/>
      <c r="RIG1" s="328"/>
      <c r="RIH1" s="328"/>
      <c r="RII1" s="328"/>
      <c r="RIJ1" s="328"/>
      <c r="RIK1" s="328"/>
      <c r="RIL1" s="328"/>
      <c r="RIM1" s="328"/>
      <c r="RIN1" s="328"/>
      <c r="RIO1" s="328"/>
      <c r="RIP1" s="328"/>
      <c r="RIQ1" s="328"/>
      <c r="RIR1" s="328"/>
      <c r="RIS1" s="328"/>
      <c r="RIT1" s="328"/>
      <c r="RIU1" s="328"/>
      <c r="RIV1" s="328"/>
      <c r="RIW1" s="328"/>
      <c r="RIX1" s="328"/>
      <c r="RIY1" s="328"/>
      <c r="RIZ1" s="328"/>
      <c r="RJA1" s="328"/>
      <c r="RJB1" s="328"/>
      <c r="RJC1" s="328"/>
      <c r="RJD1" s="328"/>
      <c r="RJE1" s="328"/>
      <c r="RJF1" s="328"/>
      <c r="RJG1" s="328"/>
      <c r="RJH1" s="328"/>
      <c r="RJI1" s="328"/>
      <c r="RJJ1" s="328"/>
      <c r="RJK1" s="328"/>
      <c r="RJL1" s="328"/>
      <c r="RJM1" s="328"/>
      <c r="RJN1" s="328"/>
      <c r="RJO1" s="328"/>
      <c r="RJP1" s="328"/>
      <c r="RJQ1" s="328"/>
      <c r="RJR1" s="328"/>
      <c r="RJS1" s="328"/>
      <c r="RJT1" s="328"/>
      <c r="RJU1" s="328"/>
      <c r="RJV1" s="328"/>
      <c r="RJW1" s="328"/>
      <c r="RJX1" s="328"/>
      <c r="RJY1" s="328"/>
      <c r="RJZ1" s="328"/>
      <c r="RKA1" s="328"/>
      <c r="RKB1" s="328"/>
      <c r="RKC1" s="328"/>
      <c r="RKD1" s="328"/>
      <c r="RKE1" s="328"/>
      <c r="RKF1" s="328"/>
      <c r="RKG1" s="328"/>
      <c r="RKH1" s="328"/>
      <c r="RKI1" s="328"/>
      <c r="RKJ1" s="328"/>
      <c r="RKK1" s="328"/>
      <c r="RKL1" s="328"/>
      <c r="RKM1" s="328"/>
      <c r="RKN1" s="328"/>
      <c r="RKO1" s="328"/>
      <c r="RKP1" s="328"/>
      <c r="RKQ1" s="328"/>
      <c r="RKR1" s="328"/>
      <c r="RKS1" s="328"/>
      <c r="RKT1" s="328"/>
      <c r="RKU1" s="328"/>
      <c r="RKV1" s="328"/>
      <c r="RKW1" s="328"/>
      <c r="RKX1" s="328"/>
      <c r="RKY1" s="328"/>
      <c r="RKZ1" s="328"/>
      <c r="RLA1" s="328"/>
      <c r="RLB1" s="328"/>
      <c r="RLC1" s="328"/>
      <c r="RLD1" s="328"/>
      <c r="RLE1" s="328"/>
      <c r="RLF1" s="328"/>
      <c r="RLG1" s="328"/>
      <c r="RLH1" s="328"/>
      <c r="RLI1" s="328"/>
      <c r="RLJ1" s="328"/>
      <c r="RLK1" s="328"/>
      <c r="RLL1" s="328"/>
      <c r="RLM1" s="328"/>
      <c r="RLN1" s="328"/>
      <c r="RLO1" s="328"/>
      <c r="RLP1" s="328"/>
      <c r="RLQ1" s="328"/>
      <c r="RLR1" s="328"/>
      <c r="RLS1" s="328"/>
      <c r="RLT1" s="328"/>
      <c r="RLU1" s="328"/>
      <c r="RLV1" s="328"/>
      <c r="RLW1" s="328"/>
      <c r="RLX1" s="328"/>
      <c r="RLY1" s="328"/>
      <c r="RLZ1" s="328"/>
      <c r="RMA1" s="328"/>
      <c r="RMB1" s="328"/>
      <c r="RMC1" s="328"/>
      <c r="RMD1" s="328"/>
      <c r="RME1" s="328"/>
      <c r="RMF1" s="328"/>
      <c r="RMG1" s="328"/>
      <c r="RMH1" s="328"/>
      <c r="RMI1" s="328"/>
      <c r="RMJ1" s="328"/>
      <c r="RMK1" s="328"/>
      <c r="RML1" s="328"/>
      <c r="RMM1" s="328"/>
      <c r="RMN1" s="328"/>
      <c r="RMO1" s="328"/>
      <c r="RMP1" s="328"/>
      <c r="RMQ1" s="328"/>
      <c r="RMR1" s="328"/>
      <c r="RMS1" s="328"/>
      <c r="RMT1" s="328"/>
      <c r="RMU1" s="328"/>
      <c r="RMV1" s="328"/>
      <c r="RMW1" s="328"/>
      <c r="RMX1" s="328"/>
      <c r="RMY1" s="328"/>
      <c r="RMZ1" s="328"/>
      <c r="RNA1" s="328"/>
      <c r="RNB1" s="328"/>
      <c r="RNC1" s="328"/>
      <c r="RND1" s="328"/>
      <c r="RNE1" s="328"/>
      <c r="RNF1" s="328"/>
      <c r="RNG1" s="328"/>
      <c r="RNH1" s="328"/>
      <c r="RNI1" s="328"/>
      <c r="RNJ1" s="328"/>
      <c r="RNK1" s="328"/>
      <c r="RNL1" s="328"/>
      <c r="RNM1" s="328"/>
      <c r="RNN1" s="328"/>
      <c r="RNO1" s="328"/>
      <c r="RNP1" s="328"/>
      <c r="RNQ1" s="328"/>
      <c r="RNR1" s="328"/>
      <c r="RNS1" s="328"/>
      <c r="RNT1" s="328"/>
      <c r="RNU1" s="328"/>
      <c r="RNV1" s="328"/>
      <c r="RNW1" s="328"/>
      <c r="RNX1" s="328"/>
      <c r="RNY1" s="328"/>
      <c r="RNZ1" s="328"/>
      <c r="ROA1" s="328"/>
      <c r="ROB1" s="328"/>
      <c r="ROC1" s="328"/>
      <c r="ROD1" s="328"/>
      <c r="ROE1" s="328"/>
      <c r="ROF1" s="328"/>
      <c r="ROG1" s="328"/>
      <c r="ROH1" s="328"/>
      <c r="ROI1" s="328"/>
      <c r="ROJ1" s="328"/>
      <c r="ROK1" s="328"/>
      <c r="ROL1" s="328"/>
      <c r="ROM1" s="328"/>
      <c r="RON1" s="328"/>
      <c r="ROO1" s="328"/>
      <c r="ROP1" s="328"/>
      <c r="ROQ1" s="328"/>
      <c r="ROR1" s="328"/>
      <c r="ROS1" s="328"/>
      <c r="ROT1" s="328"/>
      <c r="ROU1" s="328"/>
      <c r="ROV1" s="328"/>
      <c r="ROW1" s="328"/>
      <c r="ROX1" s="328"/>
      <c r="ROY1" s="328"/>
      <c r="ROZ1" s="328"/>
      <c r="RPA1" s="328"/>
      <c r="RPB1" s="328"/>
      <c r="RPC1" s="328"/>
      <c r="RPD1" s="328"/>
      <c r="RPE1" s="328"/>
      <c r="RPF1" s="328"/>
      <c r="RPG1" s="328"/>
      <c r="RPH1" s="328"/>
      <c r="RPI1" s="328"/>
      <c r="RPJ1" s="328"/>
      <c r="RPK1" s="328"/>
      <c r="RPL1" s="328"/>
      <c r="RPM1" s="328"/>
      <c r="RPN1" s="328"/>
      <c r="RPO1" s="328"/>
      <c r="RPP1" s="328"/>
      <c r="RPQ1" s="328"/>
      <c r="RPR1" s="328"/>
      <c r="RPS1" s="328"/>
      <c r="RPT1" s="328"/>
      <c r="RPU1" s="328"/>
      <c r="RPV1" s="328"/>
      <c r="RPW1" s="328"/>
      <c r="RPX1" s="328"/>
      <c r="RPY1" s="328"/>
      <c r="RPZ1" s="328"/>
      <c r="RQA1" s="328"/>
      <c r="RQB1" s="328"/>
      <c r="RQC1" s="328"/>
      <c r="RQD1" s="328"/>
      <c r="RQE1" s="328"/>
      <c r="RQF1" s="328"/>
      <c r="RQG1" s="328"/>
      <c r="RQH1" s="328"/>
      <c r="RQI1" s="328"/>
      <c r="RQJ1" s="328"/>
      <c r="RQK1" s="328"/>
      <c r="RQL1" s="328"/>
      <c r="RQM1" s="328"/>
      <c r="RQN1" s="328"/>
      <c r="RQO1" s="328"/>
      <c r="RQP1" s="328"/>
      <c r="RQQ1" s="328"/>
      <c r="RQR1" s="328"/>
      <c r="RQS1" s="328"/>
      <c r="RQT1" s="328"/>
      <c r="RQU1" s="328"/>
      <c r="RQV1" s="328"/>
      <c r="RQW1" s="328"/>
      <c r="RQX1" s="328"/>
      <c r="RQY1" s="328"/>
      <c r="RQZ1" s="328"/>
      <c r="RRA1" s="328"/>
      <c r="RRB1" s="328"/>
      <c r="RRC1" s="328"/>
      <c r="RRD1" s="328"/>
      <c r="RRE1" s="328"/>
      <c r="RRF1" s="328"/>
      <c r="RRG1" s="328"/>
      <c r="RRH1" s="328"/>
      <c r="RRI1" s="328"/>
      <c r="RRJ1" s="328"/>
      <c r="RRK1" s="328"/>
      <c r="RRL1" s="328"/>
      <c r="RRM1" s="328"/>
      <c r="RRN1" s="328"/>
      <c r="RRO1" s="328"/>
      <c r="RRP1" s="328"/>
      <c r="RRQ1" s="328"/>
      <c r="RRR1" s="328"/>
      <c r="RRS1" s="328"/>
      <c r="RRT1" s="328"/>
      <c r="RRU1" s="328"/>
      <c r="RRV1" s="328"/>
      <c r="RRW1" s="328"/>
      <c r="RRX1" s="328"/>
      <c r="RRY1" s="328"/>
      <c r="RRZ1" s="328"/>
      <c r="RSA1" s="328"/>
      <c r="RSB1" s="328"/>
      <c r="RSC1" s="328"/>
      <c r="RSD1" s="328"/>
      <c r="RSE1" s="328"/>
      <c r="RSF1" s="328"/>
      <c r="RSG1" s="328"/>
      <c r="RSH1" s="328"/>
      <c r="RSI1" s="328"/>
      <c r="RSJ1" s="328"/>
      <c r="RSK1" s="328"/>
      <c r="RSL1" s="328"/>
      <c r="RSM1" s="328"/>
      <c r="RSN1" s="328"/>
      <c r="RSO1" s="328"/>
      <c r="RSP1" s="328"/>
      <c r="RSQ1" s="328"/>
      <c r="RSR1" s="328"/>
      <c r="RSS1" s="328"/>
      <c r="RST1" s="328"/>
      <c r="RSU1" s="328"/>
      <c r="RSV1" s="328"/>
      <c r="RSW1" s="328"/>
      <c r="RSX1" s="328"/>
      <c r="RSY1" s="328"/>
      <c r="RSZ1" s="328"/>
      <c r="RTA1" s="328"/>
      <c r="RTB1" s="328"/>
      <c r="RTC1" s="328"/>
      <c r="RTD1" s="328"/>
      <c r="RTE1" s="328"/>
      <c r="RTF1" s="328"/>
      <c r="RTG1" s="328"/>
      <c r="RTH1" s="328"/>
      <c r="RTI1" s="328"/>
      <c r="RTJ1" s="328"/>
      <c r="RTK1" s="328"/>
      <c r="RTL1" s="328"/>
      <c r="RTM1" s="328"/>
      <c r="RTN1" s="328"/>
      <c r="RTO1" s="328"/>
      <c r="RTP1" s="328"/>
      <c r="RTQ1" s="328"/>
      <c r="RTR1" s="328"/>
      <c r="RTS1" s="328"/>
      <c r="RTT1" s="328"/>
      <c r="RTU1" s="328"/>
      <c r="RTV1" s="328"/>
      <c r="RTW1" s="328"/>
      <c r="RTX1" s="328"/>
      <c r="RTY1" s="328"/>
      <c r="RTZ1" s="328"/>
      <c r="RUA1" s="328"/>
      <c r="RUB1" s="328"/>
      <c r="RUC1" s="328"/>
      <c r="RUD1" s="328"/>
      <c r="RUE1" s="328"/>
      <c r="RUF1" s="328"/>
      <c r="RUG1" s="328"/>
      <c r="RUH1" s="328"/>
      <c r="RUI1" s="328"/>
      <c r="RUJ1" s="328"/>
      <c r="RUK1" s="328"/>
      <c r="RUL1" s="328"/>
      <c r="RUM1" s="328"/>
      <c r="RUN1" s="328"/>
      <c r="RUO1" s="328"/>
      <c r="RUP1" s="328"/>
      <c r="RUQ1" s="328"/>
      <c r="RUR1" s="328"/>
      <c r="RUS1" s="328"/>
      <c r="RUT1" s="328"/>
      <c r="RUU1" s="328"/>
      <c r="RUV1" s="328"/>
      <c r="RUW1" s="328"/>
      <c r="RUX1" s="328"/>
      <c r="RUY1" s="328"/>
      <c r="RUZ1" s="328"/>
      <c r="RVA1" s="328"/>
      <c r="RVB1" s="328"/>
      <c r="RVC1" s="328"/>
      <c r="RVD1" s="328"/>
      <c r="RVE1" s="328"/>
      <c r="RVF1" s="328"/>
      <c r="RVG1" s="328"/>
      <c r="RVH1" s="328"/>
      <c r="RVI1" s="328"/>
      <c r="RVJ1" s="328"/>
      <c r="RVK1" s="328"/>
      <c r="RVL1" s="328"/>
      <c r="RVM1" s="328"/>
      <c r="RVN1" s="328"/>
      <c r="RVO1" s="328"/>
      <c r="RVP1" s="328"/>
      <c r="RVQ1" s="328"/>
      <c r="RVR1" s="328"/>
      <c r="RVS1" s="328"/>
      <c r="RVT1" s="328"/>
      <c r="RVU1" s="328"/>
      <c r="RVV1" s="328"/>
      <c r="RVW1" s="328"/>
      <c r="RVX1" s="328"/>
      <c r="RVY1" s="328"/>
      <c r="RVZ1" s="328"/>
      <c r="RWA1" s="328"/>
      <c r="RWB1" s="328"/>
      <c r="RWC1" s="328"/>
      <c r="RWD1" s="328"/>
      <c r="RWE1" s="328"/>
      <c r="RWF1" s="328"/>
      <c r="RWG1" s="328"/>
      <c r="RWH1" s="328"/>
      <c r="RWI1" s="328"/>
      <c r="RWJ1" s="328"/>
      <c r="RWK1" s="328"/>
      <c r="RWL1" s="328"/>
      <c r="RWM1" s="328"/>
      <c r="RWN1" s="328"/>
      <c r="RWO1" s="328"/>
      <c r="RWP1" s="328"/>
      <c r="RWQ1" s="328"/>
      <c r="RWR1" s="328"/>
      <c r="RWS1" s="328"/>
      <c r="RWT1" s="328"/>
      <c r="RWU1" s="328"/>
      <c r="RWV1" s="328"/>
      <c r="RWW1" s="328"/>
      <c r="RWX1" s="328"/>
      <c r="RWY1" s="328"/>
      <c r="RWZ1" s="328"/>
      <c r="RXA1" s="328"/>
      <c r="RXB1" s="328"/>
      <c r="RXC1" s="328"/>
      <c r="RXD1" s="328"/>
      <c r="RXE1" s="328"/>
      <c r="RXF1" s="328"/>
      <c r="RXG1" s="328"/>
      <c r="RXH1" s="328"/>
      <c r="RXI1" s="328"/>
      <c r="RXJ1" s="328"/>
      <c r="RXK1" s="328"/>
      <c r="RXL1" s="328"/>
      <c r="RXM1" s="328"/>
      <c r="RXN1" s="328"/>
      <c r="RXO1" s="328"/>
      <c r="RXP1" s="328"/>
      <c r="RXQ1" s="328"/>
      <c r="RXR1" s="328"/>
      <c r="RXS1" s="328"/>
      <c r="RXT1" s="328"/>
      <c r="RXU1" s="328"/>
      <c r="RXV1" s="328"/>
      <c r="RXW1" s="328"/>
      <c r="RXX1" s="328"/>
      <c r="RXY1" s="328"/>
      <c r="RXZ1" s="328"/>
      <c r="RYA1" s="328"/>
      <c r="RYB1" s="328"/>
      <c r="RYC1" s="328"/>
      <c r="RYD1" s="328"/>
      <c r="RYE1" s="328"/>
      <c r="RYF1" s="328"/>
      <c r="RYG1" s="328"/>
      <c r="RYH1" s="328"/>
      <c r="RYI1" s="328"/>
      <c r="RYJ1" s="328"/>
      <c r="RYK1" s="328"/>
      <c r="RYL1" s="328"/>
      <c r="RYM1" s="328"/>
      <c r="RYN1" s="328"/>
      <c r="RYO1" s="328"/>
      <c r="RYP1" s="328"/>
      <c r="RYQ1" s="328"/>
      <c r="RYR1" s="328"/>
      <c r="RYS1" s="328"/>
      <c r="RYT1" s="328"/>
      <c r="RYU1" s="328"/>
      <c r="RYV1" s="328"/>
      <c r="RYW1" s="328"/>
      <c r="RYX1" s="328"/>
      <c r="RYY1" s="328"/>
      <c r="RYZ1" s="328"/>
      <c r="RZA1" s="328"/>
      <c r="RZB1" s="328"/>
      <c r="RZC1" s="328"/>
      <c r="RZD1" s="328"/>
      <c r="RZE1" s="328"/>
      <c r="RZF1" s="328"/>
      <c r="RZG1" s="328"/>
      <c r="RZH1" s="328"/>
      <c r="RZI1" s="328"/>
      <c r="RZJ1" s="328"/>
      <c r="RZK1" s="328"/>
      <c r="RZL1" s="328"/>
      <c r="RZM1" s="328"/>
      <c r="RZN1" s="328"/>
      <c r="RZO1" s="328"/>
      <c r="RZP1" s="328"/>
      <c r="RZQ1" s="328"/>
      <c r="RZR1" s="328"/>
      <c r="RZS1" s="328"/>
      <c r="RZT1" s="328"/>
      <c r="RZU1" s="328"/>
      <c r="RZV1" s="328"/>
      <c r="RZW1" s="328"/>
      <c r="RZX1" s="328"/>
      <c r="RZY1" s="328"/>
      <c r="RZZ1" s="328"/>
      <c r="SAA1" s="328"/>
      <c r="SAB1" s="328"/>
      <c r="SAC1" s="328"/>
      <c r="SAD1" s="328"/>
      <c r="SAE1" s="328"/>
      <c r="SAF1" s="328"/>
      <c r="SAG1" s="328"/>
      <c r="SAH1" s="328"/>
      <c r="SAI1" s="328"/>
      <c r="SAJ1" s="328"/>
      <c r="SAK1" s="328"/>
      <c r="SAL1" s="328"/>
      <c r="SAM1" s="328"/>
      <c r="SAN1" s="328"/>
      <c r="SAO1" s="328"/>
      <c r="SAP1" s="328"/>
      <c r="SAQ1" s="328"/>
      <c r="SAR1" s="328"/>
      <c r="SAS1" s="328"/>
      <c r="SAT1" s="328"/>
      <c r="SAU1" s="328"/>
      <c r="SAV1" s="328"/>
      <c r="SAW1" s="328"/>
      <c r="SAX1" s="328"/>
      <c r="SAY1" s="328"/>
      <c r="SAZ1" s="328"/>
      <c r="SBA1" s="328"/>
      <c r="SBB1" s="328"/>
      <c r="SBC1" s="328"/>
      <c r="SBD1" s="328"/>
      <c r="SBE1" s="328"/>
      <c r="SBF1" s="328"/>
      <c r="SBG1" s="328"/>
      <c r="SBH1" s="328"/>
      <c r="SBI1" s="328"/>
      <c r="SBJ1" s="328"/>
      <c r="SBK1" s="328"/>
      <c r="SBL1" s="328"/>
      <c r="SBM1" s="328"/>
      <c r="SBN1" s="328"/>
      <c r="SBO1" s="328"/>
      <c r="SBP1" s="328"/>
      <c r="SBQ1" s="328"/>
      <c r="SBR1" s="328"/>
      <c r="SBS1" s="328"/>
      <c r="SBT1" s="328"/>
      <c r="SBU1" s="328"/>
      <c r="SBV1" s="328"/>
      <c r="SBW1" s="328"/>
      <c r="SBX1" s="328"/>
      <c r="SBY1" s="328"/>
      <c r="SBZ1" s="328"/>
      <c r="SCA1" s="328"/>
      <c r="SCB1" s="328"/>
      <c r="SCC1" s="328"/>
      <c r="SCD1" s="328"/>
      <c r="SCE1" s="328"/>
      <c r="SCF1" s="328"/>
      <c r="SCG1" s="328"/>
      <c r="SCH1" s="328"/>
      <c r="SCI1" s="328"/>
      <c r="SCJ1" s="328"/>
      <c r="SCK1" s="328"/>
      <c r="SCL1" s="328"/>
      <c r="SCM1" s="328"/>
      <c r="SCN1" s="328"/>
      <c r="SCO1" s="328"/>
      <c r="SCP1" s="328"/>
      <c r="SCQ1" s="328"/>
      <c r="SCR1" s="328"/>
      <c r="SCS1" s="328"/>
      <c r="SCT1" s="328"/>
      <c r="SCU1" s="328"/>
      <c r="SCV1" s="328"/>
      <c r="SCW1" s="328"/>
      <c r="SCX1" s="328"/>
      <c r="SCY1" s="328"/>
      <c r="SCZ1" s="328"/>
      <c r="SDA1" s="328"/>
      <c r="SDB1" s="328"/>
      <c r="SDC1" s="328"/>
      <c r="SDD1" s="328"/>
      <c r="SDE1" s="328"/>
      <c r="SDF1" s="328"/>
      <c r="SDG1" s="328"/>
      <c r="SDH1" s="328"/>
      <c r="SDI1" s="328"/>
      <c r="SDJ1" s="328"/>
      <c r="SDK1" s="328"/>
      <c r="SDL1" s="328"/>
      <c r="SDM1" s="328"/>
      <c r="SDN1" s="328"/>
      <c r="SDO1" s="328"/>
      <c r="SDP1" s="328"/>
      <c r="SDQ1" s="328"/>
      <c r="SDR1" s="328"/>
      <c r="SDS1" s="328"/>
      <c r="SDT1" s="328"/>
      <c r="SDU1" s="328"/>
      <c r="SDV1" s="328"/>
      <c r="SDW1" s="328"/>
      <c r="SDX1" s="328"/>
      <c r="SDY1" s="328"/>
      <c r="SDZ1" s="328"/>
      <c r="SEA1" s="328"/>
      <c r="SEB1" s="328"/>
      <c r="SEC1" s="328"/>
      <c r="SED1" s="328"/>
      <c r="SEE1" s="328"/>
      <c r="SEF1" s="328"/>
      <c r="SEG1" s="328"/>
      <c r="SEH1" s="328"/>
      <c r="SEI1" s="328"/>
      <c r="SEJ1" s="328"/>
      <c r="SEK1" s="328"/>
      <c r="SEL1" s="328"/>
      <c r="SEM1" s="328"/>
      <c r="SEN1" s="328"/>
      <c r="SEO1" s="328"/>
      <c r="SEP1" s="328"/>
      <c r="SEQ1" s="328"/>
      <c r="SER1" s="328"/>
      <c r="SES1" s="328"/>
      <c r="SET1" s="328"/>
      <c r="SEU1" s="328"/>
      <c r="SEV1" s="328"/>
      <c r="SEW1" s="328"/>
      <c r="SEX1" s="328"/>
      <c r="SEY1" s="328"/>
      <c r="SEZ1" s="328"/>
      <c r="SFA1" s="328"/>
      <c r="SFB1" s="328"/>
      <c r="SFC1" s="328"/>
      <c r="SFD1" s="328"/>
      <c r="SFE1" s="328"/>
      <c r="SFF1" s="328"/>
      <c r="SFG1" s="328"/>
      <c r="SFH1" s="328"/>
      <c r="SFI1" s="328"/>
      <c r="SFJ1" s="328"/>
      <c r="SFK1" s="328"/>
      <c r="SFL1" s="328"/>
      <c r="SFM1" s="328"/>
      <c r="SFN1" s="328"/>
      <c r="SFO1" s="328"/>
      <c r="SFP1" s="328"/>
      <c r="SFQ1" s="328"/>
      <c r="SFR1" s="328"/>
      <c r="SFS1" s="328"/>
      <c r="SFT1" s="328"/>
      <c r="SFU1" s="328"/>
      <c r="SFV1" s="328"/>
      <c r="SFW1" s="328"/>
      <c r="SFX1" s="328"/>
      <c r="SFY1" s="328"/>
      <c r="SFZ1" s="328"/>
      <c r="SGA1" s="328"/>
      <c r="SGB1" s="328"/>
      <c r="SGC1" s="328"/>
      <c r="SGD1" s="328"/>
      <c r="SGE1" s="328"/>
      <c r="SGF1" s="328"/>
      <c r="SGG1" s="328"/>
      <c r="SGH1" s="328"/>
      <c r="SGI1" s="328"/>
      <c r="SGJ1" s="328"/>
      <c r="SGK1" s="328"/>
      <c r="SGL1" s="328"/>
      <c r="SGM1" s="328"/>
      <c r="SGN1" s="328"/>
      <c r="SGO1" s="328"/>
      <c r="SGP1" s="328"/>
      <c r="SGQ1" s="328"/>
      <c r="SGR1" s="328"/>
      <c r="SGS1" s="328"/>
      <c r="SGT1" s="328"/>
      <c r="SGU1" s="328"/>
      <c r="SGV1" s="328"/>
      <c r="SGW1" s="328"/>
      <c r="SGX1" s="328"/>
      <c r="SGY1" s="328"/>
      <c r="SGZ1" s="328"/>
      <c r="SHA1" s="328"/>
      <c r="SHB1" s="328"/>
      <c r="SHC1" s="328"/>
      <c r="SHD1" s="328"/>
      <c r="SHE1" s="328"/>
      <c r="SHF1" s="328"/>
      <c r="SHG1" s="328"/>
      <c r="SHH1" s="328"/>
      <c r="SHI1" s="328"/>
      <c r="SHJ1" s="328"/>
      <c r="SHK1" s="328"/>
      <c r="SHL1" s="328"/>
      <c r="SHM1" s="328"/>
      <c r="SHN1" s="328"/>
      <c r="SHO1" s="328"/>
      <c r="SHP1" s="328"/>
      <c r="SHQ1" s="328"/>
      <c r="SHR1" s="328"/>
      <c r="SHS1" s="328"/>
      <c r="SHT1" s="328"/>
      <c r="SHU1" s="328"/>
      <c r="SHV1" s="328"/>
      <c r="SHW1" s="328"/>
      <c r="SHX1" s="328"/>
      <c r="SHY1" s="328"/>
      <c r="SHZ1" s="328"/>
      <c r="SIA1" s="328"/>
      <c r="SIB1" s="328"/>
      <c r="SIC1" s="328"/>
      <c r="SID1" s="328"/>
      <c r="SIE1" s="328"/>
      <c r="SIF1" s="328"/>
      <c r="SIG1" s="328"/>
      <c r="SIH1" s="328"/>
      <c r="SII1" s="328"/>
      <c r="SIJ1" s="328"/>
      <c r="SIK1" s="328"/>
      <c r="SIL1" s="328"/>
      <c r="SIM1" s="328"/>
      <c r="SIN1" s="328"/>
      <c r="SIO1" s="328"/>
      <c r="SIP1" s="328"/>
      <c r="SIQ1" s="328"/>
      <c r="SIR1" s="328"/>
      <c r="SIS1" s="328"/>
      <c r="SIT1" s="328"/>
      <c r="SIU1" s="328"/>
      <c r="SIV1" s="328"/>
      <c r="SIW1" s="328"/>
      <c r="SIX1" s="328"/>
      <c r="SIY1" s="328"/>
      <c r="SIZ1" s="328"/>
      <c r="SJA1" s="328"/>
      <c r="SJB1" s="328"/>
      <c r="SJC1" s="328"/>
      <c r="SJD1" s="328"/>
      <c r="SJE1" s="328"/>
      <c r="SJF1" s="328"/>
      <c r="SJG1" s="328"/>
      <c r="SJH1" s="328"/>
      <c r="SJI1" s="328"/>
      <c r="SJJ1" s="328"/>
      <c r="SJK1" s="328"/>
      <c r="SJL1" s="328"/>
      <c r="SJM1" s="328"/>
      <c r="SJN1" s="328"/>
      <c r="SJO1" s="328"/>
      <c r="SJP1" s="328"/>
      <c r="SJQ1" s="328"/>
      <c r="SJR1" s="328"/>
      <c r="SJS1" s="328"/>
      <c r="SJT1" s="328"/>
      <c r="SJU1" s="328"/>
      <c r="SJV1" s="328"/>
      <c r="SJW1" s="328"/>
      <c r="SJX1" s="328"/>
      <c r="SJY1" s="328"/>
      <c r="SJZ1" s="328"/>
      <c r="SKA1" s="328"/>
      <c r="SKB1" s="328"/>
      <c r="SKC1" s="328"/>
      <c r="SKD1" s="328"/>
      <c r="SKE1" s="328"/>
      <c r="SKF1" s="328"/>
      <c r="SKG1" s="328"/>
      <c r="SKH1" s="328"/>
      <c r="SKI1" s="328"/>
      <c r="SKJ1" s="328"/>
      <c r="SKK1" s="328"/>
      <c r="SKL1" s="328"/>
      <c r="SKM1" s="328"/>
      <c r="SKN1" s="328"/>
      <c r="SKO1" s="328"/>
      <c r="SKP1" s="328"/>
      <c r="SKQ1" s="328"/>
      <c r="SKR1" s="328"/>
      <c r="SKS1" s="328"/>
      <c r="SKT1" s="328"/>
      <c r="SKU1" s="328"/>
      <c r="SKV1" s="328"/>
      <c r="SKW1" s="328"/>
      <c r="SKX1" s="328"/>
      <c r="SKY1" s="328"/>
      <c r="SKZ1" s="328"/>
      <c r="SLA1" s="328"/>
      <c r="SLB1" s="328"/>
      <c r="SLC1" s="328"/>
      <c r="SLD1" s="328"/>
      <c r="SLE1" s="328"/>
      <c r="SLF1" s="328"/>
      <c r="SLG1" s="328"/>
      <c r="SLH1" s="328"/>
      <c r="SLI1" s="328"/>
      <c r="SLJ1" s="328"/>
      <c r="SLK1" s="328"/>
      <c r="SLL1" s="328"/>
      <c r="SLM1" s="328"/>
      <c r="SLN1" s="328"/>
      <c r="SLO1" s="328"/>
      <c r="SLP1" s="328"/>
      <c r="SLQ1" s="328"/>
      <c r="SLR1" s="328"/>
      <c r="SLS1" s="328"/>
      <c r="SLT1" s="328"/>
      <c r="SLU1" s="328"/>
      <c r="SLV1" s="328"/>
      <c r="SLW1" s="328"/>
      <c r="SLX1" s="328"/>
      <c r="SLY1" s="328"/>
      <c r="SLZ1" s="328"/>
      <c r="SMA1" s="328"/>
      <c r="SMB1" s="328"/>
      <c r="SMC1" s="328"/>
      <c r="SMD1" s="328"/>
      <c r="SME1" s="328"/>
      <c r="SMF1" s="328"/>
      <c r="SMG1" s="328"/>
      <c r="SMH1" s="328"/>
      <c r="SMI1" s="328"/>
      <c r="SMJ1" s="328"/>
      <c r="SMK1" s="328"/>
      <c r="SML1" s="328"/>
      <c r="SMM1" s="328"/>
      <c r="SMN1" s="328"/>
      <c r="SMO1" s="328"/>
      <c r="SMP1" s="328"/>
      <c r="SMQ1" s="328"/>
      <c r="SMR1" s="328"/>
      <c r="SMS1" s="328"/>
      <c r="SMT1" s="328"/>
      <c r="SMU1" s="328"/>
      <c r="SMV1" s="328"/>
      <c r="SMW1" s="328"/>
      <c r="SMX1" s="328"/>
      <c r="SMY1" s="328"/>
      <c r="SMZ1" s="328"/>
      <c r="SNA1" s="328"/>
      <c r="SNB1" s="328"/>
      <c r="SNC1" s="328"/>
      <c r="SND1" s="328"/>
      <c r="SNE1" s="328"/>
      <c r="SNF1" s="328"/>
      <c r="SNG1" s="328"/>
      <c r="SNH1" s="328"/>
      <c r="SNI1" s="328"/>
      <c r="SNJ1" s="328"/>
      <c r="SNK1" s="328"/>
      <c r="SNL1" s="328"/>
      <c r="SNM1" s="328"/>
      <c r="SNN1" s="328"/>
      <c r="SNO1" s="328"/>
      <c r="SNP1" s="328"/>
      <c r="SNQ1" s="328"/>
      <c r="SNR1" s="328"/>
      <c r="SNS1" s="328"/>
      <c r="SNT1" s="328"/>
      <c r="SNU1" s="328"/>
      <c r="SNV1" s="328"/>
      <c r="SNW1" s="328"/>
      <c r="SNX1" s="328"/>
      <c r="SNY1" s="328"/>
      <c r="SNZ1" s="328"/>
      <c r="SOA1" s="328"/>
      <c r="SOB1" s="328"/>
      <c r="SOC1" s="328"/>
      <c r="SOD1" s="328"/>
      <c r="SOE1" s="328"/>
      <c r="SOF1" s="328"/>
      <c r="SOG1" s="328"/>
      <c r="SOH1" s="328"/>
      <c r="SOI1" s="328"/>
      <c r="SOJ1" s="328"/>
      <c r="SOK1" s="328"/>
      <c r="SOL1" s="328"/>
      <c r="SOM1" s="328"/>
      <c r="SON1" s="328"/>
      <c r="SOO1" s="328"/>
      <c r="SOP1" s="328"/>
      <c r="SOQ1" s="328"/>
      <c r="SOR1" s="328"/>
      <c r="SOS1" s="328"/>
      <c r="SOT1" s="328"/>
      <c r="SOU1" s="328"/>
      <c r="SOV1" s="328"/>
      <c r="SOW1" s="328"/>
      <c r="SOX1" s="328"/>
      <c r="SOY1" s="328"/>
      <c r="SOZ1" s="328"/>
      <c r="SPA1" s="328"/>
      <c r="SPB1" s="328"/>
      <c r="SPC1" s="328"/>
      <c r="SPD1" s="328"/>
      <c r="SPE1" s="328"/>
      <c r="SPF1" s="328"/>
      <c r="SPG1" s="328"/>
      <c r="SPH1" s="328"/>
      <c r="SPI1" s="328"/>
      <c r="SPJ1" s="328"/>
      <c r="SPK1" s="328"/>
      <c r="SPL1" s="328"/>
      <c r="SPM1" s="328"/>
      <c r="SPN1" s="328"/>
      <c r="SPO1" s="328"/>
      <c r="SPP1" s="328"/>
      <c r="SPQ1" s="328"/>
      <c r="SPR1" s="328"/>
      <c r="SPS1" s="328"/>
      <c r="SPT1" s="328"/>
      <c r="SPU1" s="328"/>
      <c r="SPV1" s="328"/>
      <c r="SPW1" s="328"/>
      <c r="SPX1" s="328"/>
      <c r="SPY1" s="328"/>
      <c r="SPZ1" s="328"/>
      <c r="SQA1" s="328"/>
      <c r="SQB1" s="328"/>
      <c r="SQC1" s="328"/>
      <c r="SQD1" s="328"/>
      <c r="SQE1" s="328"/>
      <c r="SQF1" s="328"/>
      <c r="SQG1" s="328"/>
      <c r="SQH1" s="328"/>
      <c r="SQI1" s="328"/>
      <c r="SQJ1" s="328"/>
      <c r="SQK1" s="328"/>
      <c r="SQL1" s="328"/>
      <c r="SQM1" s="328"/>
      <c r="SQN1" s="328"/>
      <c r="SQO1" s="328"/>
      <c r="SQP1" s="328"/>
      <c r="SQQ1" s="328"/>
      <c r="SQR1" s="328"/>
      <c r="SQS1" s="328"/>
      <c r="SQT1" s="328"/>
      <c r="SQU1" s="328"/>
      <c r="SQV1" s="328"/>
      <c r="SQW1" s="328"/>
      <c r="SQX1" s="328"/>
      <c r="SQY1" s="328"/>
      <c r="SQZ1" s="328"/>
      <c r="SRA1" s="328"/>
      <c r="SRB1" s="328"/>
      <c r="SRC1" s="328"/>
      <c r="SRD1" s="328"/>
      <c r="SRE1" s="328"/>
      <c r="SRF1" s="328"/>
      <c r="SRG1" s="328"/>
      <c r="SRH1" s="328"/>
      <c r="SRI1" s="328"/>
      <c r="SRJ1" s="328"/>
      <c r="SRK1" s="328"/>
      <c r="SRL1" s="328"/>
      <c r="SRM1" s="328"/>
      <c r="SRN1" s="328"/>
      <c r="SRO1" s="328"/>
      <c r="SRP1" s="328"/>
      <c r="SRQ1" s="328"/>
      <c r="SRR1" s="328"/>
      <c r="SRS1" s="328"/>
      <c r="SRT1" s="328"/>
      <c r="SRU1" s="328"/>
      <c r="SRV1" s="328"/>
      <c r="SRW1" s="328"/>
      <c r="SRX1" s="328"/>
      <c r="SRY1" s="328"/>
      <c r="SRZ1" s="328"/>
      <c r="SSA1" s="328"/>
      <c r="SSB1" s="328"/>
      <c r="SSC1" s="328"/>
      <c r="SSD1" s="328"/>
      <c r="SSE1" s="328"/>
      <c r="SSF1" s="328"/>
      <c r="SSG1" s="328"/>
      <c r="SSH1" s="328"/>
      <c r="SSI1" s="328"/>
      <c r="SSJ1" s="328"/>
      <c r="SSK1" s="328"/>
      <c r="SSL1" s="328"/>
      <c r="SSM1" s="328"/>
      <c r="SSN1" s="328"/>
      <c r="SSO1" s="328"/>
      <c r="SSP1" s="328"/>
      <c r="SSQ1" s="328"/>
      <c r="SSR1" s="328"/>
      <c r="SSS1" s="328"/>
      <c r="SST1" s="328"/>
      <c r="SSU1" s="328"/>
      <c r="SSV1" s="328"/>
      <c r="SSW1" s="328"/>
      <c r="SSX1" s="328"/>
      <c r="SSY1" s="328"/>
      <c r="SSZ1" s="328"/>
      <c r="STA1" s="328"/>
      <c r="STB1" s="328"/>
      <c r="STC1" s="328"/>
      <c r="STD1" s="328"/>
      <c r="STE1" s="328"/>
      <c r="STF1" s="328"/>
      <c r="STG1" s="328"/>
      <c r="STH1" s="328"/>
      <c r="STI1" s="328"/>
      <c r="STJ1" s="328"/>
      <c r="STK1" s="328"/>
      <c r="STL1" s="328"/>
      <c r="STM1" s="328"/>
      <c r="STN1" s="328"/>
      <c r="STO1" s="328"/>
      <c r="STP1" s="328"/>
      <c r="STQ1" s="328"/>
      <c r="STR1" s="328"/>
      <c r="STS1" s="328"/>
      <c r="STT1" s="328"/>
      <c r="STU1" s="328"/>
      <c r="STV1" s="328"/>
      <c r="STW1" s="328"/>
      <c r="STX1" s="328"/>
      <c r="STY1" s="328"/>
      <c r="STZ1" s="328"/>
      <c r="SUA1" s="328"/>
      <c r="SUB1" s="328"/>
      <c r="SUC1" s="328"/>
      <c r="SUD1" s="328"/>
      <c r="SUE1" s="328"/>
      <c r="SUF1" s="328"/>
      <c r="SUG1" s="328"/>
      <c r="SUH1" s="328"/>
      <c r="SUI1" s="328"/>
      <c r="SUJ1" s="328"/>
      <c r="SUK1" s="328"/>
      <c r="SUL1" s="328"/>
      <c r="SUM1" s="328"/>
      <c r="SUN1" s="328"/>
      <c r="SUO1" s="328"/>
      <c r="SUP1" s="328"/>
      <c r="SUQ1" s="328"/>
      <c r="SUR1" s="328"/>
      <c r="SUS1" s="328"/>
      <c r="SUT1" s="328"/>
      <c r="SUU1" s="328"/>
      <c r="SUV1" s="328"/>
      <c r="SUW1" s="328"/>
      <c r="SUX1" s="328"/>
      <c r="SUY1" s="328"/>
      <c r="SUZ1" s="328"/>
      <c r="SVA1" s="328"/>
      <c r="SVB1" s="328"/>
      <c r="SVC1" s="328"/>
      <c r="SVD1" s="328"/>
      <c r="SVE1" s="328"/>
      <c r="SVF1" s="328"/>
      <c r="SVG1" s="328"/>
      <c r="SVH1" s="328"/>
      <c r="SVI1" s="328"/>
      <c r="SVJ1" s="328"/>
      <c r="SVK1" s="328"/>
      <c r="SVL1" s="328"/>
      <c r="SVM1" s="328"/>
      <c r="SVN1" s="328"/>
      <c r="SVO1" s="328"/>
      <c r="SVP1" s="328"/>
      <c r="SVQ1" s="328"/>
      <c r="SVR1" s="328"/>
      <c r="SVS1" s="328"/>
      <c r="SVT1" s="328"/>
      <c r="SVU1" s="328"/>
      <c r="SVV1" s="328"/>
      <c r="SVW1" s="328"/>
      <c r="SVX1" s="328"/>
      <c r="SVY1" s="328"/>
      <c r="SVZ1" s="328"/>
      <c r="SWA1" s="328"/>
      <c r="SWB1" s="328"/>
      <c r="SWC1" s="328"/>
      <c r="SWD1" s="328"/>
      <c r="SWE1" s="328"/>
      <c r="SWF1" s="328"/>
      <c r="SWG1" s="328"/>
      <c r="SWH1" s="328"/>
      <c r="SWI1" s="328"/>
      <c r="SWJ1" s="328"/>
      <c r="SWK1" s="328"/>
      <c r="SWL1" s="328"/>
      <c r="SWM1" s="328"/>
      <c r="SWN1" s="328"/>
      <c r="SWO1" s="328"/>
      <c r="SWP1" s="328"/>
      <c r="SWQ1" s="328"/>
      <c r="SWR1" s="328"/>
      <c r="SWS1" s="328"/>
      <c r="SWT1" s="328"/>
      <c r="SWU1" s="328"/>
      <c r="SWV1" s="328"/>
      <c r="SWW1" s="328"/>
      <c r="SWX1" s="328"/>
      <c r="SWY1" s="328"/>
      <c r="SWZ1" s="328"/>
      <c r="SXA1" s="328"/>
      <c r="SXB1" s="328"/>
      <c r="SXC1" s="328"/>
      <c r="SXD1" s="328"/>
      <c r="SXE1" s="328"/>
      <c r="SXF1" s="328"/>
      <c r="SXG1" s="328"/>
      <c r="SXH1" s="328"/>
      <c r="SXI1" s="328"/>
      <c r="SXJ1" s="328"/>
      <c r="SXK1" s="328"/>
      <c r="SXL1" s="328"/>
      <c r="SXM1" s="328"/>
      <c r="SXN1" s="328"/>
      <c r="SXO1" s="328"/>
      <c r="SXP1" s="328"/>
      <c r="SXQ1" s="328"/>
      <c r="SXR1" s="328"/>
      <c r="SXS1" s="328"/>
      <c r="SXT1" s="328"/>
      <c r="SXU1" s="328"/>
      <c r="SXV1" s="328"/>
      <c r="SXW1" s="328"/>
      <c r="SXX1" s="328"/>
      <c r="SXY1" s="328"/>
      <c r="SXZ1" s="328"/>
      <c r="SYA1" s="328"/>
      <c r="SYB1" s="328"/>
      <c r="SYC1" s="328"/>
      <c r="SYD1" s="328"/>
      <c r="SYE1" s="328"/>
      <c r="SYF1" s="328"/>
      <c r="SYG1" s="328"/>
      <c r="SYH1" s="328"/>
      <c r="SYI1" s="328"/>
      <c r="SYJ1" s="328"/>
      <c r="SYK1" s="328"/>
      <c r="SYL1" s="328"/>
      <c r="SYM1" s="328"/>
      <c r="SYN1" s="328"/>
      <c r="SYO1" s="328"/>
      <c r="SYP1" s="328"/>
      <c r="SYQ1" s="328"/>
      <c r="SYR1" s="328"/>
      <c r="SYS1" s="328"/>
      <c r="SYT1" s="328"/>
      <c r="SYU1" s="328"/>
      <c r="SYV1" s="328"/>
      <c r="SYW1" s="328"/>
      <c r="SYX1" s="328"/>
      <c r="SYY1" s="328"/>
      <c r="SYZ1" s="328"/>
      <c r="SZA1" s="328"/>
      <c r="SZB1" s="328"/>
      <c r="SZC1" s="328"/>
      <c r="SZD1" s="328"/>
      <c r="SZE1" s="328"/>
      <c r="SZF1" s="328"/>
      <c r="SZG1" s="328"/>
      <c r="SZH1" s="328"/>
      <c r="SZI1" s="328"/>
      <c r="SZJ1" s="328"/>
      <c r="SZK1" s="328"/>
      <c r="SZL1" s="328"/>
      <c r="SZM1" s="328"/>
      <c r="SZN1" s="328"/>
      <c r="SZO1" s="328"/>
      <c r="SZP1" s="328"/>
      <c r="SZQ1" s="328"/>
      <c r="SZR1" s="328"/>
      <c r="SZS1" s="328"/>
      <c r="SZT1" s="328"/>
      <c r="SZU1" s="328"/>
      <c r="SZV1" s="328"/>
      <c r="SZW1" s="328"/>
      <c r="SZX1" s="328"/>
      <c r="SZY1" s="328"/>
      <c r="SZZ1" s="328"/>
      <c r="TAA1" s="328"/>
      <c r="TAB1" s="328"/>
      <c r="TAC1" s="328"/>
      <c r="TAD1" s="328"/>
      <c r="TAE1" s="328"/>
      <c r="TAF1" s="328"/>
      <c r="TAG1" s="328"/>
      <c r="TAH1" s="328"/>
      <c r="TAI1" s="328"/>
      <c r="TAJ1" s="328"/>
      <c r="TAK1" s="328"/>
      <c r="TAL1" s="328"/>
      <c r="TAM1" s="328"/>
      <c r="TAN1" s="328"/>
      <c r="TAO1" s="328"/>
      <c r="TAP1" s="328"/>
      <c r="TAQ1" s="328"/>
      <c r="TAR1" s="328"/>
      <c r="TAS1" s="328"/>
      <c r="TAT1" s="328"/>
      <c r="TAU1" s="328"/>
      <c r="TAV1" s="328"/>
      <c r="TAW1" s="328"/>
      <c r="TAX1" s="328"/>
      <c r="TAY1" s="328"/>
      <c r="TAZ1" s="328"/>
      <c r="TBA1" s="328"/>
      <c r="TBB1" s="328"/>
      <c r="TBC1" s="328"/>
      <c r="TBD1" s="328"/>
      <c r="TBE1" s="328"/>
      <c r="TBF1" s="328"/>
      <c r="TBG1" s="328"/>
      <c r="TBH1" s="328"/>
      <c r="TBI1" s="328"/>
      <c r="TBJ1" s="328"/>
      <c r="TBK1" s="328"/>
      <c r="TBL1" s="328"/>
      <c r="TBM1" s="328"/>
      <c r="TBN1" s="328"/>
      <c r="TBO1" s="328"/>
      <c r="TBP1" s="328"/>
      <c r="TBQ1" s="328"/>
      <c r="TBR1" s="328"/>
      <c r="TBS1" s="328"/>
      <c r="TBT1" s="328"/>
      <c r="TBU1" s="328"/>
      <c r="TBV1" s="328"/>
      <c r="TBW1" s="328"/>
      <c r="TBX1" s="328"/>
      <c r="TBY1" s="328"/>
      <c r="TBZ1" s="328"/>
      <c r="TCA1" s="328"/>
      <c r="TCB1" s="328"/>
      <c r="TCC1" s="328"/>
      <c r="TCD1" s="328"/>
      <c r="TCE1" s="328"/>
      <c r="TCF1" s="328"/>
      <c r="TCG1" s="328"/>
      <c r="TCH1" s="328"/>
      <c r="TCI1" s="328"/>
      <c r="TCJ1" s="328"/>
      <c r="TCK1" s="328"/>
      <c r="TCL1" s="328"/>
      <c r="TCM1" s="328"/>
      <c r="TCN1" s="328"/>
      <c r="TCO1" s="328"/>
      <c r="TCP1" s="328"/>
      <c r="TCQ1" s="328"/>
      <c r="TCR1" s="328"/>
      <c r="TCS1" s="328"/>
      <c r="TCT1" s="328"/>
      <c r="TCU1" s="328"/>
      <c r="TCV1" s="328"/>
      <c r="TCW1" s="328"/>
      <c r="TCX1" s="328"/>
      <c r="TCY1" s="328"/>
      <c r="TCZ1" s="328"/>
      <c r="TDA1" s="328"/>
      <c r="TDB1" s="328"/>
      <c r="TDC1" s="328"/>
      <c r="TDD1" s="328"/>
      <c r="TDE1" s="328"/>
      <c r="TDF1" s="328"/>
      <c r="TDG1" s="328"/>
      <c r="TDH1" s="328"/>
      <c r="TDI1" s="328"/>
      <c r="TDJ1" s="328"/>
      <c r="TDK1" s="328"/>
      <c r="TDL1" s="328"/>
      <c r="TDM1" s="328"/>
      <c r="TDN1" s="328"/>
      <c r="TDO1" s="328"/>
      <c r="TDP1" s="328"/>
      <c r="TDQ1" s="328"/>
      <c r="TDR1" s="328"/>
      <c r="TDS1" s="328"/>
      <c r="TDT1" s="328"/>
      <c r="TDU1" s="328"/>
      <c r="TDV1" s="328"/>
      <c r="TDW1" s="328"/>
      <c r="TDX1" s="328"/>
      <c r="TDY1" s="328"/>
      <c r="TDZ1" s="328"/>
      <c r="TEA1" s="328"/>
      <c r="TEB1" s="328"/>
      <c r="TEC1" s="328"/>
      <c r="TED1" s="328"/>
      <c r="TEE1" s="328"/>
      <c r="TEF1" s="328"/>
      <c r="TEG1" s="328"/>
      <c r="TEH1" s="328"/>
      <c r="TEI1" s="328"/>
      <c r="TEJ1" s="328"/>
      <c r="TEK1" s="328"/>
      <c r="TEL1" s="328"/>
      <c r="TEM1" s="328"/>
      <c r="TEN1" s="328"/>
      <c r="TEO1" s="328"/>
      <c r="TEP1" s="328"/>
      <c r="TEQ1" s="328"/>
      <c r="TER1" s="328"/>
      <c r="TES1" s="328"/>
      <c r="TET1" s="328"/>
      <c r="TEU1" s="328"/>
      <c r="TEV1" s="328"/>
      <c r="TEW1" s="328"/>
      <c r="TEX1" s="328"/>
      <c r="TEY1" s="328"/>
      <c r="TEZ1" s="328"/>
      <c r="TFA1" s="328"/>
      <c r="TFB1" s="328"/>
      <c r="TFC1" s="328"/>
      <c r="TFD1" s="328"/>
      <c r="TFE1" s="328"/>
      <c r="TFF1" s="328"/>
      <c r="TFG1" s="328"/>
      <c r="TFH1" s="328"/>
      <c r="TFI1" s="328"/>
      <c r="TFJ1" s="328"/>
      <c r="TFK1" s="328"/>
      <c r="TFL1" s="328"/>
      <c r="TFM1" s="328"/>
      <c r="TFN1" s="328"/>
      <c r="TFO1" s="328"/>
      <c r="TFP1" s="328"/>
      <c r="TFQ1" s="328"/>
      <c r="TFR1" s="328"/>
      <c r="TFS1" s="328"/>
      <c r="TFT1" s="328"/>
      <c r="TFU1" s="328"/>
      <c r="TFV1" s="328"/>
      <c r="TFW1" s="328"/>
      <c r="TFX1" s="328"/>
      <c r="TFY1" s="328"/>
      <c r="TFZ1" s="328"/>
      <c r="TGA1" s="328"/>
      <c r="TGB1" s="328"/>
      <c r="TGC1" s="328"/>
      <c r="TGD1" s="328"/>
      <c r="TGE1" s="328"/>
      <c r="TGF1" s="328"/>
      <c r="TGG1" s="328"/>
      <c r="TGH1" s="328"/>
      <c r="TGI1" s="328"/>
      <c r="TGJ1" s="328"/>
      <c r="TGK1" s="328"/>
      <c r="TGL1" s="328"/>
      <c r="TGM1" s="328"/>
      <c r="TGN1" s="328"/>
      <c r="TGO1" s="328"/>
      <c r="TGP1" s="328"/>
      <c r="TGQ1" s="328"/>
      <c r="TGR1" s="328"/>
      <c r="TGS1" s="328"/>
      <c r="TGT1" s="328"/>
      <c r="TGU1" s="328"/>
      <c r="TGV1" s="328"/>
      <c r="TGW1" s="328"/>
      <c r="TGX1" s="328"/>
      <c r="TGY1" s="328"/>
      <c r="TGZ1" s="328"/>
      <c r="THA1" s="328"/>
      <c r="THB1" s="328"/>
      <c r="THC1" s="328"/>
      <c r="THD1" s="328"/>
      <c r="THE1" s="328"/>
      <c r="THF1" s="328"/>
      <c r="THG1" s="328"/>
      <c r="THH1" s="328"/>
      <c r="THI1" s="328"/>
      <c r="THJ1" s="328"/>
      <c r="THK1" s="328"/>
      <c r="THL1" s="328"/>
      <c r="THM1" s="328"/>
      <c r="THN1" s="328"/>
      <c r="THO1" s="328"/>
      <c r="THP1" s="328"/>
      <c r="THQ1" s="328"/>
      <c r="THR1" s="328"/>
      <c r="THS1" s="328"/>
      <c r="THT1" s="328"/>
      <c r="THU1" s="328"/>
      <c r="THV1" s="328"/>
      <c r="THW1" s="328"/>
      <c r="THX1" s="328"/>
      <c r="THY1" s="328"/>
      <c r="THZ1" s="328"/>
      <c r="TIA1" s="328"/>
      <c r="TIB1" s="328"/>
      <c r="TIC1" s="328"/>
      <c r="TID1" s="328"/>
      <c r="TIE1" s="328"/>
      <c r="TIF1" s="328"/>
      <c r="TIG1" s="328"/>
      <c r="TIH1" s="328"/>
      <c r="TII1" s="328"/>
      <c r="TIJ1" s="328"/>
      <c r="TIK1" s="328"/>
      <c r="TIL1" s="328"/>
      <c r="TIM1" s="328"/>
      <c r="TIN1" s="328"/>
      <c r="TIO1" s="328"/>
      <c r="TIP1" s="328"/>
      <c r="TIQ1" s="328"/>
      <c r="TIR1" s="328"/>
      <c r="TIS1" s="328"/>
      <c r="TIT1" s="328"/>
      <c r="TIU1" s="328"/>
      <c r="TIV1" s="328"/>
      <c r="TIW1" s="328"/>
      <c r="TIX1" s="328"/>
      <c r="TIY1" s="328"/>
      <c r="TIZ1" s="328"/>
      <c r="TJA1" s="328"/>
      <c r="TJB1" s="328"/>
      <c r="TJC1" s="328"/>
      <c r="TJD1" s="328"/>
      <c r="TJE1" s="328"/>
      <c r="TJF1" s="328"/>
      <c r="TJG1" s="328"/>
      <c r="TJH1" s="328"/>
      <c r="TJI1" s="328"/>
      <c r="TJJ1" s="328"/>
      <c r="TJK1" s="328"/>
      <c r="TJL1" s="328"/>
      <c r="TJM1" s="328"/>
      <c r="TJN1" s="328"/>
      <c r="TJO1" s="328"/>
      <c r="TJP1" s="328"/>
      <c r="TJQ1" s="328"/>
      <c r="TJR1" s="328"/>
      <c r="TJS1" s="328"/>
      <c r="TJT1" s="328"/>
      <c r="TJU1" s="328"/>
      <c r="TJV1" s="328"/>
      <c r="TJW1" s="328"/>
      <c r="TJX1" s="328"/>
      <c r="TJY1" s="328"/>
      <c r="TJZ1" s="328"/>
      <c r="TKA1" s="328"/>
      <c r="TKB1" s="328"/>
      <c r="TKC1" s="328"/>
      <c r="TKD1" s="328"/>
      <c r="TKE1" s="328"/>
      <c r="TKF1" s="328"/>
      <c r="TKG1" s="328"/>
      <c r="TKH1" s="328"/>
      <c r="TKI1" s="328"/>
      <c r="TKJ1" s="328"/>
      <c r="TKK1" s="328"/>
      <c r="TKL1" s="328"/>
      <c r="TKM1" s="328"/>
      <c r="TKN1" s="328"/>
      <c r="TKO1" s="328"/>
      <c r="TKP1" s="328"/>
      <c r="TKQ1" s="328"/>
      <c r="TKR1" s="328"/>
      <c r="TKS1" s="328"/>
      <c r="TKT1" s="328"/>
      <c r="TKU1" s="328"/>
      <c r="TKV1" s="328"/>
      <c r="TKW1" s="328"/>
      <c r="TKX1" s="328"/>
      <c r="TKY1" s="328"/>
      <c r="TKZ1" s="328"/>
      <c r="TLA1" s="328"/>
      <c r="TLB1" s="328"/>
      <c r="TLC1" s="328"/>
      <c r="TLD1" s="328"/>
      <c r="TLE1" s="328"/>
      <c r="TLF1" s="328"/>
      <c r="TLG1" s="328"/>
      <c r="TLH1" s="328"/>
      <c r="TLI1" s="328"/>
      <c r="TLJ1" s="328"/>
      <c r="TLK1" s="328"/>
      <c r="TLL1" s="328"/>
      <c r="TLM1" s="328"/>
      <c r="TLN1" s="328"/>
      <c r="TLO1" s="328"/>
      <c r="TLP1" s="328"/>
      <c r="TLQ1" s="328"/>
      <c r="TLR1" s="328"/>
      <c r="TLS1" s="328"/>
      <c r="TLT1" s="328"/>
      <c r="TLU1" s="328"/>
      <c r="TLV1" s="328"/>
      <c r="TLW1" s="328"/>
      <c r="TLX1" s="328"/>
      <c r="TLY1" s="328"/>
      <c r="TLZ1" s="328"/>
      <c r="TMA1" s="328"/>
      <c r="TMB1" s="328"/>
      <c r="TMC1" s="328"/>
      <c r="TMD1" s="328"/>
      <c r="TME1" s="328"/>
      <c r="TMF1" s="328"/>
      <c r="TMG1" s="328"/>
      <c r="TMH1" s="328"/>
      <c r="TMI1" s="328"/>
      <c r="TMJ1" s="328"/>
      <c r="TMK1" s="328"/>
      <c r="TML1" s="328"/>
      <c r="TMM1" s="328"/>
      <c r="TMN1" s="328"/>
      <c r="TMO1" s="328"/>
      <c r="TMP1" s="328"/>
      <c r="TMQ1" s="328"/>
      <c r="TMR1" s="328"/>
      <c r="TMS1" s="328"/>
      <c r="TMT1" s="328"/>
      <c r="TMU1" s="328"/>
      <c r="TMV1" s="328"/>
      <c r="TMW1" s="328"/>
      <c r="TMX1" s="328"/>
      <c r="TMY1" s="328"/>
      <c r="TMZ1" s="328"/>
      <c r="TNA1" s="328"/>
      <c r="TNB1" s="328"/>
      <c r="TNC1" s="328"/>
      <c r="TND1" s="328"/>
      <c r="TNE1" s="328"/>
      <c r="TNF1" s="328"/>
      <c r="TNG1" s="328"/>
      <c r="TNH1" s="328"/>
      <c r="TNI1" s="328"/>
      <c r="TNJ1" s="328"/>
      <c r="TNK1" s="328"/>
      <c r="TNL1" s="328"/>
      <c r="TNM1" s="328"/>
      <c r="TNN1" s="328"/>
      <c r="TNO1" s="328"/>
      <c r="TNP1" s="328"/>
      <c r="TNQ1" s="328"/>
      <c r="TNR1" s="328"/>
      <c r="TNS1" s="328"/>
      <c r="TNT1" s="328"/>
      <c r="TNU1" s="328"/>
      <c r="TNV1" s="328"/>
      <c r="TNW1" s="328"/>
      <c r="TNX1" s="328"/>
      <c r="TNY1" s="328"/>
      <c r="TNZ1" s="328"/>
      <c r="TOA1" s="328"/>
      <c r="TOB1" s="328"/>
      <c r="TOC1" s="328"/>
      <c r="TOD1" s="328"/>
      <c r="TOE1" s="328"/>
      <c r="TOF1" s="328"/>
      <c r="TOG1" s="328"/>
      <c r="TOH1" s="328"/>
      <c r="TOI1" s="328"/>
      <c r="TOJ1" s="328"/>
      <c r="TOK1" s="328"/>
      <c r="TOL1" s="328"/>
      <c r="TOM1" s="328"/>
      <c r="TON1" s="328"/>
      <c r="TOO1" s="328"/>
      <c r="TOP1" s="328"/>
      <c r="TOQ1" s="328"/>
      <c r="TOR1" s="328"/>
      <c r="TOS1" s="328"/>
      <c r="TOT1" s="328"/>
      <c r="TOU1" s="328"/>
      <c r="TOV1" s="328"/>
      <c r="TOW1" s="328"/>
      <c r="TOX1" s="328"/>
      <c r="TOY1" s="328"/>
      <c r="TOZ1" s="328"/>
      <c r="TPA1" s="328"/>
      <c r="TPB1" s="328"/>
      <c r="TPC1" s="328"/>
      <c r="TPD1" s="328"/>
      <c r="TPE1" s="328"/>
      <c r="TPF1" s="328"/>
      <c r="TPG1" s="328"/>
      <c r="TPH1" s="328"/>
      <c r="TPI1" s="328"/>
      <c r="TPJ1" s="328"/>
      <c r="TPK1" s="328"/>
      <c r="TPL1" s="328"/>
      <c r="TPM1" s="328"/>
      <c r="TPN1" s="328"/>
      <c r="TPO1" s="328"/>
      <c r="TPP1" s="328"/>
      <c r="TPQ1" s="328"/>
      <c r="TPR1" s="328"/>
      <c r="TPS1" s="328"/>
      <c r="TPT1" s="328"/>
      <c r="TPU1" s="328"/>
      <c r="TPV1" s="328"/>
      <c r="TPW1" s="328"/>
      <c r="TPX1" s="328"/>
      <c r="TPY1" s="328"/>
      <c r="TPZ1" s="328"/>
      <c r="TQA1" s="328"/>
      <c r="TQB1" s="328"/>
      <c r="TQC1" s="328"/>
      <c r="TQD1" s="328"/>
      <c r="TQE1" s="328"/>
      <c r="TQF1" s="328"/>
      <c r="TQG1" s="328"/>
      <c r="TQH1" s="328"/>
      <c r="TQI1" s="328"/>
      <c r="TQJ1" s="328"/>
      <c r="TQK1" s="328"/>
      <c r="TQL1" s="328"/>
      <c r="TQM1" s="328"/>
      <c r="TQN1" s="328"/>
      <c r="TQO1" s="328"/>
      <c r="TQP1" s="328"/>
      <c r="TQQ1" s="328"/>
      <c r="TQR1" s="328"/>
      <c r="TQS1" s="328"/>
      <c r="TQT1" s="328"/>
      <c r="TQU1" s="328"/>
      <c r="TQV1" s="328"/>
      <c r="TQW1" s="328"/>
      <c r="TQX1" s="328"/>
      <c r="TQY1" s="328"/>
      <c r="TQZ1" s="328"/>
      <c r="TRA1" s="328"/>
      <c r="TRB1" s="328"/>
      <c r="TRC1" s="328"/>
      <c r="TRD1" s="328"/>
      <c r="TRE1" s="328"/>
      <c r="TRF1" s="328"/>
      <c r="TRG1" s="328"/>
      <c r="TRH1" s="328"/>
      <c r="TRI1" s="328"/>
      <c r="TRJ1" s="328"/>
      <c r="TRK1" s="328"/>
      <c r="TRL1" s="328"/>
      <c r="TRM1" s="328"/>
      <c r="TRN1" s="328"/>
      <c r="TRO1" s="328"/>
      <c r="TRP1" s="328"/>
      <c r="TRQ1" s="328"/>
      <c r="TRR1" s="328"/>
      <c r="TRS1" s="328"/>
      <c r="TRT1" s="328"/>
      <c r="TRU1" s="328"/>
      <c r="TRV1" s="328"/>
      <c r="TRW1" s="328"/>
      <c r="TRX1" s="328"/>
      <c r="TRY1" s="328"/>
      <c r="TRZ1" s="328"/>
      <c r="TSA1" s="328"/>
      <c r="TSB1" s="328"/>
      <c r="TSC1" s="328"/>
      <c r="TSD1" s="328"/>
      <c r="TSE1" s="328"/>
      <c r="TSF1" s="328"/>
      <c r="TSG1" s="328"/>
      <c r="TSH1" s="328"/>
      <c r="TSI1" s="328"/>
      <c r="TSJ1" s="328"/>
      <c r="TSK1" s="328"/>
      <c r="TSL1" s="328"/>
      <c r="TSM1" s="328"/>
      <c r="TSN1" s="328"/>
      <c r="TSO1" s="328"/>
      <c r="TSP1" s="328"/>
      <c r="TSQ1" s="328"/>
      <c r="TSR1" s="328"/>
      <c r="TSS1" s="328"/>
      <c r="TST1" s="328"/>
      <c r="TSU1" s="328"/>
      <c r="TSV1" s="328"/>
      <c r="TSW1" s="328"/>
      <c r="TSX1" s="328"/>
      <c r="TSY1" s="328"/>
      <c r="TSZ1" s="328"/>
      <c r="TTA1" s="328"/>
      <c r="TTB1" s="328"/>
      <c r="TTC1" s="328"/>
      <c r="TTD1" s="328"/>
      <c r="TTE1" s="328"/>
      <c r="TTF1" s="328"/>
      <c r="TTG1" s="328"/>
      <c r="TTH1" s="328"/>
      <c r="TTI1" s="328"/>
      <c r="TTJ1" s="328"/>
      <c r="TTK1" s="328"/>
      <c r="TTL1" s="328"/>
      <c r="TTM1" s="328"/>
      <c r="TTN1" s="328"/>
      <c r="TTO1" s="328"/>
      <c r="TTP1" s="328"/>
      <c r="TTQ1" s="328"/>
      <c r="TTR1" s="328"/>
      <c r="TTS1" s="328"/>
      <c r="TTT1" s="328"/>
      <c r="TTU1" s="328"/>
      <c r="TTV1" s="328"/>
      <c r="TTW1" s="328"/>
      <c r="TTX1" s="328"/>
      <c r="TTY1" s="328"/>
      <c r="TTZ1" s="328"/>
      <c r="TUA1" s="328"/>
      <c r="TUB1" s="328"/>
      <c r="TUC1" s="328"/>
      <c r="TUD1" s="328"/>
      <c r="TUE1" s="328"/>
      <c r="TUF1" s="328"/>
      <c r="TUG1" s="328"/>
      <c r="TUH1" s="328"/>
      <c r="TUI1" s="328"/>
      <c r="TUJ1" s="328"/>
      <c r="TUK1" s="328"/>
      <c r="TUL1" s="328"/>
      <c r="TUM1" s="328"/>
      <c r="TUN1" s="328"/>
      <c r="TUO1" s="328"/>
      <c r="TUP1" s="328"/>
      <c r="TUQ1" s="328"/>
      <c r="TUR1" s="328"/>
      <c r="TUS1" s="328"/>
      <c r="TUT1" s="328"/>
      <c r="TUU1" s="328"/>
      <c r="TUV1" s="328"/>
      <c r="TUW1" s="328"/>
      <c r="TUX1" s="328"/>
      <c r="TUY1" s="328"/>
      <c r="TUZ1" s="328"/>
      <c r="TVA1" s="328"/>
      <c r="TVB1" s="328"/>
      <c r="TVC1" s="328"/>
      <c r="TVD1" s="328"/>
      <c r="TVE1" s="328"/>
      <c r="TVF1" s="328"/>
      <c r="TVG1" s="328"/>
      <c r="TVH1" s="328"/>
      <c r="TVI1" s="328"/>
      <c r="TVJ1" s="328"/>
      <c r="TVK1" s="328"/>
      <c r="TVL1" s="328"/>
      <c r="TVM1" s="328"/>
      <c r="TVN1" s="328"/>
      <c r="TVO1" s="328"/>
      <c r="TVP1" s="328"/>
      <c r="TVQ1" s="328"/>
      <c r="TVR1" s="328"/>
      <c r="TVS1" s="328"/>
      <c r="TVT1" s="328"/>
      <c r="TVU1" s="328"/>
      <c r="TVV1" s="328"/>
      <c r="TVW1" s="328"/>
      <c r="TVX1" s="328"/>
      <c r="TVY1" s="328"/>
      <c r="TVZ1" s="328"/>
      <c r="TWA1" s="328"/>
      <c r="TWB1" s="328"/>
      <c r="TWC1" s="328"/>
      <c r="TWD1" s="328"/>
      <c r="TWE1" s="328"/>
      <c r="TWF1" s="328"/>
      <c r="TWG1" s="328"/>
      <c r="TWH1" s="328"/>
      <c r="TWI1" s="328"/>
      <c r="TWJ1" s="328"/>
      <c r="TWK1" s="328"/>
      <c r="TWL1" s="328"/>
      <c r="TWM1" s="328"/>
      <c r="TWN1" s="328"/>
      <c r="TWO1" s="328"/>
      <c r="TWP1" s="328"/>
      <c r="TWQ1" s="328"/>
      <c r="TWR1" s="328"/>
      <c r="TWS1" s="328"/>
      <c r="TWT1" s="328"/>
      <c r="TWU1" s="328"/>
      <c r="TWV1" s="328"/>
      <c r="TWW1" s="328"/>
      <c r="TWX1" s="328"/>
      <c r="TWY1" s="328"/>
      <c r="TWZ1" s="328"/>
      <c r="TXA1" s="328"/>
      <c r="TXB1" s="328"/>
      <c r="TXC1" s="328"/>
      <c r="TXD1" s="328"/>
      <c r="TXE1" s="328"/>
      <c r="TXF1" s="328"/>
      <c r="TXG1" s="328"/>
      <c r="TXH1" s="328"/>
      <c r="TXI1" s="328"/>
      <c r="TXJ1" s="328"/>
      <c r="TXK1" s="328"/>
      <c r="TXL1" s="328"/>
      <c r="TXM1" s="328"/>
      <c r="TXN1" s="328"/>
      <c r="TXO1" s="328"/>
      <c r="TXP1" s="328"/>
      <c r="TXQ1" s="328"/>
      <c r="TXR1" s="328"/>
      <c r="TXS1" s="328"/>
      <c r="TXT1" s="328"/>
      <c r="TXU1" s="328"/>
      <c r="TXV1" s="328"/>
      <c r="TXW1" s="328"/>
      <c r="TXX1" s="328"/>
      <c r="TXY1" s="328"/>
      <c r="TXZ1" s="328"/>
      <c r="TYA1" s="328"/>
      <c r="TYB1" s="328"/>
      <c r="TYC1" s="328"/>
      <c r="TYD1" s="328"/>
      <c r="TYE1" s="328"/>
      <c r="TYF1" s="328"/>
      <c r="TYG1" s="328"/>
      <c r="TYH1" s="328"/>
      <c r="TYI1" s="328"/>
      <c r="TYJ1" s="328"/>
      <c r="TYK1" s="328"/>
      <c r="TYL1" s="328"/>
      <c r="TYM1" s="328"/>
      <c r="TYN1" s="328"/>
      <c r="TYO1" s="328"/>
      <c r="TYP1" s="328"/>
      <c r="TYQ1" s="328"/>
      <c r="TYR1" s="328"/>
      <c r="TYS1" s="328"/>
      <c r="TYT1" s="328"/>
      <c r="TYU1" s="328"/>
      <c r="TYV1" s="328"/>
      <c r="TYW1" s="328"/>
      <c r="TYX1" s="328"/>
      <c r="TYY1" s="328"/>
      <c r="TYZ1" s="328"/>
      <c r="TZA1" s="328"/>
      <c r="TZB1" s="328"/>
      <c r="TZC1" s="328"/>
      <c r="TZD1" s="328"/>
      <c r="TZE1" s="328"/>
      <c r="TZF1" s="328"/>
      <c r="TZG1" s="328"/>
      <c r="TZH1" s="328"/>
      <c r="TZI1" s="328"/>
      <c r="TZJ1" s="328"/>
      <c r="TZK1" s="328"/>
      <c r="TZL1" s="328"/>
      <c r="TZM1" s="328"/>
      <c r="TZN1" s="328"/>
      <c r="TZO1" s="328"/>
      <c r="TZP1" s="328"/>
      <c r="TZQ1" s="328"/>
      <c r="TZR1" s="328"/>
      <c r="TZS1" s="328"/>
      <c r="TZT1" s="328"/>
      <c r="TZU1" s="328"/>
      <c r="TZV1" s="328"/>
      <c r="TZW1" s="328"/>
      <c r="TZX1" s="328"/>
      <c r="TZY1" s="328"/>
      <c r="TZZ1" s="328"/>
      <c r="UAA1" s="328"/>
      <c r="UAB1" s="328"/>
      <c r="UAC1" s="328"/>
      <c r="UAD1" s="328"/>
      <c r="UAE1" s="328"/>
      <c r="UAF1" s="328"/>
      <c r="UAG1" s="328"/>
      <c r="UAH1" s="328"/>
      <c r="UAI1" s="328"/>
      <c r="UAJ1" s="328"/>
      <c r="UAK1" s="328"/>
      <c r="UAL1" s="328"/>
      <c r="UAM1" s="328"/>
      <c r="UAN1" s="328"/>
      <c r="UAO1" s="328"/>
      <c r="UAP1" s="328"/>
      <c r="UAQ1" s="328"/>
      <c r="UAR1" s="328"/>
      <c r="UAS1" s="328"/>
      <c r="UAT1" s="328"/>
      <c r="UAU1" s="328"/>
      <c r="UAV1" s="328"/>
      <c r="UAW1" s="328"/>
      <c r="UAX1" s="328"/>
      <c r="UAY1" s="328"/>
      <c r="UAZ1" s="328"/>
      <c r="UBA1" s="328"/>
      <c r="UBB1" s="328"/>
      <c r="UBC1" s="328"/>
      <c r="UBD1" s="328"/>
      <c r="UBE1" s="328"/>
      <c r="UBF1" s="328"/>
      <c r="UBG1" s="328"/>
      <c r="UBH1" s="328"/>
      <c r="UBI1" s="328"/>
      <c r="UBJ1" s="328"/>
      <c r="UBK1" s="328"/>
      <c r="UBL1" s="328"/>
      <c r="UBM1" s="328"/>
      <c r="UBN1" s="328"/>
      <c r="UBO1" s="328"/>
      <c r="UBP1" s="328"/>
      <c r="UBQ1" s="328"/>
      <c r="UBR1" s="328"/>
      <c r="UBS1" s="328"/>
      <c r="UBT1" s="328"/>
      <c r="UBU1" s="328"/>
      <c r="UBV1" s="328"/>
      <c r="UBW1" s="328"/>
      <c r="UBX1" s="328"/>
      <c r="UBY1" s="328"/>
      <c r="UBZ1" s="328"/>
      <c r="UCA1" s="328"/>
      <c r="UCB1" s="328"/>
      <c r="UCC1" s="328"/>
      <c r="UCD1" s="328"/>
      <c r="UCE1" s="328"/>
      <c r="UCF1" s="328"/>
      <c r="UCG1" s="328"/>
      <c r="UCH1" s="328"/>
      <c r="UCI1" s="328"/>
      <c r="UCJ1" s="328"/>
      <c r="UCK1" s="328"/>
      <c r="UCL1" s="328"/>
      <c r="UCM1" s="328"/>
      <c r="UCN1" s="328"/>
      <c r="UCO1" s="328"/>
      <c r="UCP1" s="328"/>
      <c r="UCQ1" s="328"/>
      <c r="UCR1" s="328"/>
      <c r="UCS1" s="328"/>
      <c r="UCT1" s="328"/>
      <c r="UCU1" s="328"/>
      <c r="UCV1" s="328"/>
      <c r="UCW1" s="328"/>
      <c r="UCX1" s="328"/>
      <c r="UCY1" s="328"/>
      <c r="UCZ1" s="328"/>
      <c r="UDA1" s="328"/>
      <c r="UDB1" s="328"/>
      <c r="UDC1" s="328"/>
      <c r="UDD1" s="328"/>
      <c r="UDE1" s="328"/>
      <c r="UDF1" s="328"/>
      <c r="UDG1" s="328"/>
      <c r="UDH1" s="328"/>
      <c r="UDI1" s="328"/>
      <c r="UDJ1" s="328"/>
      <c r="UDK1" s="328"/>
      <c r="UDL1" s="328"/>
      <c r="UDM1" s="328"/>
      <c r="UDN1" s="328"/>
      <c r="UDO1" s="328"/>
      <c r="UDP1" s="328"/>
      <c r="UDQ1" s="328"/>
      <c r="UDR1" s="328"/>
      <c r="UDS1" s="328"/>
      <c r="UDT1" s="328"/>
      <c r="UDU1" s="328"/>
      <c r="UDV1" s="328"/>
      <c r="UDW1" s="328"/>
      <c r="UDX1" s="328"/>
      <c r="UDY1" s="328"/>
      <c r="UDZ1" s="328"/>
      <c r="UEA1" s="328"/>
      <c r="UEB1" s="328"/>
      <c r="UEC1" s="328"/>
      <c r="UED1" s="328"/>
      <c r="UEE1" s="328"/>
      <c r="UEF1" s="328"/>
      <c r="UEG1" s="328"/>
      <c r="UEH1" s="328"/>
      <c r="UEI1" s="328"/>
      <c r="UEJ1" s="328"/>
      <c r="UEK1" s="328"/>
      <c r="UEL1" s="328"/>
      <c r="UEM1" s="328"/>
      <c r="UEN1" s="328"/>
      <c r="UEO1" s="328"/>
      <c r="UEP1" s="328"/>
      <c r="UEQ1" s="328"/>
      <c r="UER1" s="328"/>
      <c r="UES1" s="328"/>
      <c r="UET1" s="328"/>
      <c r="UEU1" s="328"/>
      <c r="UEV1" s="328"/>
      <c r="UEW1" s="328"/>
      <c r="UEX1" s="328"/>
      <c r="UEY1" s="328"/>
      <c r="UEZ1" s="328"/>
      <c r="UFA1" s="328"/>
      <c r="UFB1" s="328"/>
      <c r="UFC1" s="328"/>
      <c r="UFD1" s="328"/>
      <c r="UFE1" s="328"/>
      <c r="UFF1" s="328"/>
      <c r="UFG1" s="328"/>
      <c r="UFH1" s="328"/>
      <c r="UFI1" s="328"/>
      <c r="UFJ1" s="328"/>
      <c r="UFK1" s="328"/>
      <c r="UFL1" s="328"/>
      <c r="UFM1" s="328"/>
      <c r="UFN1" s="328"/>
      <c r="UFO1" s="328"/>
      <c r="UFP1" s="328"/>
      <c r="UFQ1" s="328"/>
      <c r="UFR1" s="328"/>
      <c r="UFS1" s="328"/>
      <c r="UFT1" s="328"/>
      <c r="UFU1" s="328"/>
      <c r="UFV1" s="328"/>
      <c r="UFW1" s="328"/>
      <c r="UFX1" s="328"/>
      <c r="UFY1" s="328"/>
      <c r="UFZ1" s="328"/>
      <c r="UGA1" s="328"/>
      <c r="UGB1" s="328"/>
      <c r="UGC1" s="328"/>
      <c r="UGD1" s="328"/>
      <c r="UGE1" s="328"/>
      <c r="UGF1" s="328"/>
      <c r="UGG1" s="328"/>
      <c r="UGH1" s="328"/>
      <c r="UGI1" s="328"/>
      <c r="UGJ1" s="328"/>
      <c r="UGK1" s="328"/>
      <c r="UGL1" s="328"/>
      <c r="UGM1" s="328"/>
      <c r="UGN1" s="328"/>
      <c r="UGO1" s="328"/>
      <c r="UGP1" s="328"/>
      <c r="UGQ1" s="328"/>
      <c r="UGR1" s="328"/>
      <c r="UGS1" s="328"/>
      <c r="UGT1" s="328"/>
      <c r="UGU1" s="328"/>
      <c r="UGV1" s="328"/>
      <c r="UGW1" s="328"/>
      <c r="UGX1" s="328"/>
      <c r="UGY1" s="328"/>
      <c r="UGZ1" s="328"/>
      <c r="UHA1" s="328"/>
      <c r="UHB1" s="328"/>
      <c r="UHC1" s="328"/>
      <c r="UHD1" s="328"/>
      <c r="UHE1" s="328"/>
      <c r="UHF1" s="328"/>
      <c r="UHG1" s="328"/>
      <c r="UHH1" s="328"/>
      <c r="UHI1" s="328"/>
      <c r="UHJ1" s="328"/>
      <c r="UHK1" s="328"/>
      <c r="UHL1" s="328"/>
      <c r="UHM1" s="328"/>
      <c r="UHN1" s="328"/>
      <c r="UHO1" s="328"/>
      <c r="UHP1" s="328"/>
      <c r="UHQ1" s="328"/>
      <c r="UHR1" s="328"/>
      <c r="UHS1" s="328"/>
      <c r="UHT1" s="328"/>
      <c r="UHU1" s="328"/>
      <c r="UHV1" s="328"/>
      <c r="UHW1" s="328"/>
      <c r="UHX1" s="328"/>
      <c r="UHY1" s="328"/>
      <c r="UHZ1" s="328"/>
      <c r="UIA1" s="328"/>
      <c r="UIB1" s="328"/>
      <c r="UIC1" s="328"/>
      <c r="UID1" s="328"/>
      <c r="UIE1" s="328"/>
      <c r="UIF1" s="328"/>
      <c r="UIG1" s="328"/>
      <c r="UIH1" s="328"/>
      <c r="UII1" s="328"/>
      <c r="UIJ1" s="328"/>
      <c r="UIK1" s="328"/>
      <c r="UIL1" s="328"/>
      <c r="UIM1" s="328"/>
      <c r="UIN1" s="328"/>
      <c r="UIO1" s="328"/>
      <c r="UIP1" s="328"/>
      <c r="UIQ1" s="328"/>
      <c r="UIR1" s="328"/>
      <c r="UIS1" s="328"/>
      <c r="UIT1" s="328"/>
      <c r="UIU1" s="328"/>
      <c r="UIV1" s="328"/>
      <c r="UIW1" s="328"/>
      <c r="UIX1" s="328"/>
      <c r="UIY1" s="328"/>
      <c r="UIZ1" s="328"/>
      <c r="UJA1" s="328"/>
      <c r="UJB1" s="328"/>
      <c r="UJC1" s="328"/>
      <c r="UJD1" s="328"/>
      <c r="UJE1" s="328"/>
      <c r="UJF1" s="328"/>
      <c r="UJG1" s="328"/>
      <c r="UJH1" s="328"/>
      <c r="UJI1" s="328"/>
      <c r="UJJ1" s="328"/>
      <c r="UJK1" s="328"/>
      <c r="UJL1" s="328"/>
      <c r="UJM1" s="328"/>
      <c r="UJN1" s="328"/>
      <c r="UJO1" s="328"/>
      <c r="UJP1" s="328"/>
      <c r="UJQ1" s="328"/>
      <c r="UJR1" s="328"/>
      <c r="UJS1" s="328"/>
      <c r="UJT1" s="328"/>
      <c r="UJU1" s="328"/>
      <c r="UJV1" s="328"/>
      <c r="UJW1" s="328"/>
      <c r="UJX1" s="328"/>
      <c r="UJY1" s="328"/>
      <c r="UJZ1" s="328"/>
      <c r="UKA1" s="328"/>
      <c r="UKB1" s="328"/>
      <c r="UKC1" s="328"/>
      <c r="UKD1" s="328"/>
      <c r="UKE1" s="328"/>
      <c r="UKF1" s="328"/>
      <c r="UKG1" s="328"/>
      <c r="UKH1" s="328"/>
      <c r="UKI1" s="328"/>
      <c r="UKJ1" s="328"/>
      <c r="UKK1" s="328"/>
      <c r="UKL1" s="328"/>
      <c r="UKM1" s="328"/>
      <c r="UKN1" s="328"/>
      <c r="UKO1" s="328"/>
      <c r="UKP1" s="328"/>
      <c r="UKQ1" s="328"/>
      <c r="UKR1" s="328"/>
      <c r="UKS1" s="328"/>
      <c r="UKT1" s="328"/>
      <c r="UKU1" s="328"/>
      <c r="UKV1" s="328"/>
      <c r="UKW1" s="328"/>
      <c r="UKX1" s="328"/>
      <c r="UKY1" s="328"/>
      <c r="UKZ1" s="328"/>
      <c r="ULA1" s="328"/>
      <c r="ULB1" s="328"/>
      <c r="ULC1" s="328"/>
      <c r="ULD1" s="328"/>
      <c r="ULE1" s="328"/>
      <c r="ULF1" s="328"/>
      <c r="ULG1" s="328"/>
      <c r="ULH1" s="328"/>
      <c r="ULI1" s="328"/>
      <c r="ULJ1" s="328"/>
      <c r="ULK1" s="328"/>
      <c r="ULL1" s="328"/>
      <c r="ULM1" s="328"/>
      <c r="ULN1" s="328"/>
      <c r="ULO1" s="328"/>
      <c r="ULP1" s="328"/>
      <c r="ULQ1" s="328"/>
      <c r="ULR1" s="328"/>
      <c r="ULS1" s="328"/>
      <c r="ULT1" s="328"/>
      <c r="ULU1" s="328"/>
      <c r="ULV1" s="328"/>
      <c r="ULW1" s="328"/>
      <c r="ULX1" s="328"/>
      <c r="ULY1" s="328"/>
      <c r="ULZ1" s="328"/>
      <c r="UMA1" s="328"/>
      <c r="UMB1" s="328"/>
      <c r="UMC1" s="328"/>
      <c r="UMD1" s="328"/>
      <c r="UME1" s="328"/>
      <c r="UMF1" s="328"/>
      <c r="UMG1" s="328"/>
      <c r="UMH1" s="328"/>
      <c r="UMI1" s="328"/>
      <c r="UMJ1" s="328"/>
      <c r="UMK1" s="328"/>
      <c r="UML1" s="328"/>
      <c r="UMM1" s="328"/>
      <c r="UMN1" s="328"/>
      <c r="UMO1" s="328"/>
      <c r="UMP1" s="328"/>
      <c r="UMQ1" s="328"/>
      <c r="UMR1" s="328"/>
      <c r="UMS1" s="328"/>
      <c r="UMT1" s="328"/>
      <c r="UMU1" s="328"/>
      <c r="UMV1" s="328"/>
      <c r="UMW1" s="328"/>
      <c r="UMX1" s="328"/>
      <c r="UMY1" s="328"/>
      <c r="UMZ1" s="328"/>
      <c r="UNA1" s="328"/>
      <c r="UNB1" s="328"/>
      <c r="UNC1" s="328"/>
      <c r="UND1" s="328"/>
      <c r="UNE1" s="328"/>
      <c r="UNF1" s="328"/>
      <c r="UNG1" s="328"/>
      <c r="UNH1" s="328"/>
      <c r="UNI1" s="328"/>
      <c r="UNJ1" s="328"/>
      <c r="UNK1" s="328"/>
      <c r="UNL1" s="328"/>
      <c r="UNM1" s="328"/>
      <c r="UNN1" s="328"/>
      <c r="UNO1" s="328"/>
      <c r="UNP1" s="328"/>
      <c r="UNQ1" s="328"/>
      <c r="UNR1" s="328"/>
      <c r="UNS1" s="328"/>
      <c r="UNT1" s="328"/>
      <c r="UNU1" s="328"/>
      <c r="UNV1" s="328"/>
      <c r="UNW1" s="328"/>
      <c r="UNX1" s="328"/>
      <c r="UNY1" s="328"/>
      <c r="UNZ1" s="328"/>
      <c r="UOA1" s="328"/>
      <c r="UOB1" s="328"/>
      <c r="UOC1" s="328"/>
      <c r="UOD1" s="328"/>
      <c r="UOE1" s="328"/>
      <c r="UOF1" s="328"/>
      <c r="UOG1" s="328"/>
      <c r="UOH1" s="328"/>
      <c r="UOI1" s="328"/>
      <c r="UOJ1" s="328"/>
      <c r="UOK1" s="328"/>
      <c r="UOL1" s="328"/>
      <c r="UOM1" s="328"/>
      <c r="UON1" s="328"/>
      <c r="UOO1" s="328"/>
      <c r="UOP1" s="328"/>
      <c r="UOQ1" s="328"/>
      <c r="UOR1" s="328"/>
      <c r="UOS1" s="328"/>
      <c r="UOT1" s="328"/>
      <c r="UOU1" s="328"/>
      <c r="UOV1" s="328"/>
      <c r="UOW1" s="328"/>
      <c r="UOX1" s="328"/>
      <c r="UOY1" s="328"/>
      <c r="UOZ1" s="328"/>
      <c r="UPA1" s="328"/>
      <c r="UPB1" s="328"/>
      <c r="UPC1" s="328"/>
      <c r="UPD1" s="328"/>
      <c r="UPE1" s="328"/>
      <c r="UPF1" s="328"/>
      <c r="UPG1" s="328"/>
      <c r="UPH1" s="328"/>
      <c r="UPI1" s="328"/>
      <c r="UPJ1" s="328"/>
      <c r="UPK1" s="328"/>
      <c r="UPL1" s="328"/>
      <c r="UPM1" s="328"/>
      <c r="UPN1" s="328"/>
      <c r="UPO1" s="328"/>
      <c r="UPP1" s="328"/>
      <c r="UPQ1" s="328"/>
      <c r="UPR1" s="328"/>
      <c r="UPS1" s="328"/>
      <c r="UPT1" s="328"/>
      <c r="UPU1" s="328"/>
      <c r="UPV1" s="328"/>
      <c r="UPW1" s="328"/>
      <c r="UPX1" s="328"/>
      <c r="UPY1" s="328"/>
      <c r="UPZ1" s="328"/>
      <c r="UQA1" s="328"/>
      <c r="UQB1" s="328"/>
      <c r="UQC1" s="328"/>
      <c r="UQD1" s="328"/>
      <c r="UQE1" s="328"/>
      <c r="UQF1" s="328"/>
      <c r="UQG1" s="328"/>
      <c r="UQH1" s="328"/>
      <c r="UQI1" s="328"/>
      <c r="UQJ1" s="328"/>
      <c r="UQK1" s="328"/>
      <c r="UQL1" s="328"/>
      <c r="UQM1" s="328"/>
      <c r="UQN1" s="328"/>
      <c r="UQO1" s="328"/>
      <c r="UQP1" s="328"/>
      <c r="UQQ1" s="328"/>
      <c r="UQR1" s="328"/>
      <c r="UQS1" s="328"/>
      <c r="UQT1" s="328"/>
      <c r="UQU1" s="328"/>
      <c r="UQV1" s="328"/>
      <c r="UQW1" s="328"/>
      <c r="UQX1" s="328"/>
      <c r="UQY1" s="328"/>
      <c r="UQZ1" s="328"/>
      <c r="URA1" s="328"/>
      <c r="URB1" s="328"/>
      <c r="URC1" s="328"/>
      <c r="URD1" s="328"/>
      <c r="URE1" s="328"/>
      <c r="URF1" s="328"/>
      <c r="URG1" s="328"/>
      <c r="URH1" s="328"/>
      <c r="URI1" s="328"/>
      <c r="URJ1" s="328"/>
      <c r="URK1" s="328"/>
      <c r="URL1" s="328"/>
      <c r="URM1" s="328"/>
      <c r="URN1" s="328"/>
      <c r="URO1" s="328"/>
      <c r="URP1" s="328"/>
      <c r="URQ1" s="328"/>
      <c r="URR1" s="328"/>
      <c r="URS1" s="328"/>
      <c r="URT1" s="328"/>
      <c r="URU1" s="328"/>
      <c r="URV1" s="328"/>
      <c r="URW1" s="328"/>
      <c r="URX1" s="328"/>
      <c r="URY1" s="328"/>
      <c r="URZ1" s="328"/>
      <c r="USA1" s="328"/>
      <c r="USB1" s="328"/>
      <c r="USC1" s="328"/>
      <c r="USD1" s="328"/>
      <c r="USE1" s="328"/>
      <c r="USF1" s="328"/>
      <c r="USG1" s="328"/>
      <c r="USH1" s="328"/>
      <c r="USI1" s="328"/>
      <c r="USJ1" s="328"/>
      <c r="USK1" s="328"/>
      <c r="USL1" s="328"/>
      <c r="USM1" s="328"/>
      <c r="USN1" s="328"/>
      <c r="USO1" s="328"/>
      <c r="USP1" s="328"/>
      <c r="USQ1" s="328"/>
      <c r="USR1" s="328"/>
      <c r="USS1" s="328"/>
      <c r="UST1" s="328"/>
      <c r="USU1" s="328"/>
      <c r="USV1" s="328"/>
      <c r="USW1" s="328"/>
      <c r="USX1" s="328"/>
      <c r="USY1" s="328"/>
      <c r="USZ1" s="328"/>
      <c r="UTA1" s="328"/>
      <c r="UTB1" s="328"/>
      <c r="UTC1" s="328"/>
      <c r="UTD1" s="328"/>
      <c r="UTE1" s="328"/>
      <c r="UTF1" s="328"/>
      <c r="UTG1" s="328"/>
      <c r="UTH1" s="328"/>
      <c r="UTI1" s="328"/>
      <c r="UTJ1" s="328"/>
      <c r="UTK1" s="328"/>
      <c r="UTL1" s="328"/>
      <c r="UTM1" s="328"/>
      <c r="UTN1" s="328"/>
      <c r="UTO1" s="328"/>
      <c r="UTP1" s="328"/>
      <c r="UTQ1" s="328"/>
      <c r="UTR1" s="328"/>
      <c r="UTS1" s="328"/>
      <c r="UTT1" s="328"/>
      <c r="UTU1" s="328"/>
      <c r="UTV1" s="328"/>
      <c r="UTW1" s="328"/>
      <c r="UTX1" s="328"/>
      <c r="UTY1" s="328"/>
      <c r="UTZ1" s="328"/>
      <c r="UUA1" s="328"/>
      <c r="UUB1" s="328"/>
      <c r="UUC1" s="328"/>
      <c r="UUD1" s="328"/>
      <c r="UUE1" s="328"/>
      <c r="UUF1" s="328"/>
      <c r="UUG1" s="328"/>
      <c r="UUH1" s="328"/>
      <c r="UUI1" s="328"/>
      <c r="UUJ1" s="328"/>
      <c r="UUK1" s="328"/>
      <c r="UUL1" s="328"/>
      <c r="UUM1" s="328"/>
      <c r="UUN1" s="328"/>
      <c r="UUO1" s="328"/>
      <c r="UUP1" s="328"/>
      <c r="UUQ1" s="328"/>
      <c r="UUR1" s="328"/>
      <c r="UUS1" s="328"/>
      <c r="UUT1" s="328"/>
      <c r="UUU1" s="328"/>
      <c r="UUV1" s="328"/>
      <c r="UUW1" s="328"/>
      <c r="UUX1" s="328"/>
      <c r="UUY1" s="328"/>
      <c r="UUZ1" s="328"/>
      <c r="UVA1" s="328"/>
      <c r="UVB1" s="328"/>
      <c r="UVC1" s="328"/>
      <c r="UVD1" s="328"/>
      <c r="UVE1" s="328"/>
      <c r="UVF1" s="328"/>
      <c r="UVG1" s="328"/>
      <c r="UVH1" s="328"/>
      <c r="UVI1" s="328"/>
      <c r="UVJ1" s="328"/>
      <c r="UVK1" s="328"/>
      <c r="UVL1" s="328"/>
      <c r="UVM1" s="328"/>
      <c r="UVN1" s="328"/>
      <c r="UVO1" s="328"/>
      <c r="UVP1" s="328"/>
      <c r="UVQ1" s="328"/>
      <c r="UVR1" s="328"/>
      <c r="UVS1" s="328"/>
      <c r="UVT1" s="328"/>
      <c r="UVU1" s="328"/>
      <c r="UVV1" s="328"/>
      <c r="UVW1" s="328"/>
      <c r="UVX1" s="328"/>
      <c r="UVY1" s="328"/>
      <c r="UVZ1" s="328"/>
      <c r="UWA1" s="328"/>
      <c r="UWB1" s="328"/>
      <c r="UWC1" s="328"/>
      <c r="UWD1" s="328"/>
      <c r="UWE1" s="328"/>
      <c r="UWF1" s="328"/>
      <c r="UWG1" s="328"/>
      <c r="UWH1" s="328"/>
      <c r="UWI1" s="328"/>
      <c r="UWJ1" s="328"/>
      <c r="UWK1" s="328"/>
      <c r="UWL1" s="328"/>
      <c r="UWM1" s="328"/>
      <c r="UWN1" s="328"/>
      <c r="UWO1" s="328"/>
      <c r="UWP1" s="328"/>
      <c r="UWQ1" s="328"/>
      <c r="UWR1" s="328"/>
      <c r="UWS1" s="328"/>
      <c r="UWT1" s="328"/>
      <c r="UWU1" s="328"/>
      <c r="UWV1" s="328"/>
      <c r="UWW1" s="328"/>
      <c r="UWX1" s="328"/>
      <c r="UWY1" s="328"/>
      <c r="UWZ1" s="328"/>
      <c r="UXA1" s="328"/>
      <c r="UXB1" s="328"/>
      <c r="UXC1" s="328"/>
      <c r="UXD1" s="328"/>
      <c r="UXE1" s="328"/>
      <c r="UXF1" s="328"/>
      <c r="UXG1" s="328"/>
      <c r="UXH1" s="328"/>
      <c r="UXI1" s="328"/>
      <c r="UXJ1" s="328"/>
      <c r="UXK1" s="328"/>
      <c r="UXL1" s="328"/>
      <c r="UXM1" s="328"/>
      <c r="UXN1" s="328"/>
      <c r="UXO1" s="328"/>
      <c r="UXP1" s="328"/>
      <c r="UXQ1" s="328"/>
      <c r="UXR1" s="328"/>
      <c r="UXS1" s="328"/>
      <c r="UXT1" s="328"/>
      <c r="UXU1" s="328"/>
      <c r="UXV1" s="328"/>
      <c r="UXW1" s="328"/>
      <c r="UXX1" s="328"/>
      <c r="UXY1" s="328"/>
      <c r="UXZ1" s="328"/>
      <c r="UYA1" s="328"/>
      <c r="UYB1" s="328"/>
      <c r="UYC1" s="328"/>
      <c r="UYD1" s="328"/>
      <c r="UYE1" s="328"/>
      <c r="UYF1" s="328"/>
      <c r="UYG1" s="328"/>
      <c r="UYH1" s="328"/>
      <c r="UYI1" s="328"/>
      <c r="UYJ1" s="328"/>
      <c r="UYK1" s="328"/>
      <c r="UYL1" s="328"/>
      <c r="UYM1" s="328"/>
      <c r="UYN1" s="328"/>
      <c r="UYO1" s="328"/>
      <c r="UYP1" s="328"/>
      <c r="UYQ1" s="328"/>
      <c r="UYR1" s="328"/>
      <c r="UYS1" s="328"/>
      <c r="UYT1" s="328"/>
      <c r="UYU1" s="328"/>
      <c r="UYV1" s="328"/>
      <c r="UYW1" s="328"/>
      <c r="UYX1" s="328"/>
      <c r="UYY1" s="328"/>
      <c r="UYZ1" s="328"/>
      <c r="UZA1" s="328"/>
      <c r="UZB1" s="328"/>
      <c r="UZC1" s="328"/>
      <c r="UZD1" s="328"/>
      <c r="UZE1" s="328"/>
      <c r="UZF1" s="328"/>
      <c r="UZG1" s="328"/>
      <c r="UZH1" s="328"/>
      <c r="UZI1" s="328"/>
      <c r="UZJ1" s="328"/>
      <c r="UZK1" s="328"/>
      <c r="UZL1" s="328"/>
      <c r="UZM1" s="328"/>
      <c r="UZN1" s="328"/>
      <c r="UZO1" s="328"/>
      <c r="UZP1" s="328"/>
      <c r="UZQ1" s="328"/>
      <c r="UZR1" s="328"/>
      <c r="UZS1" s="328"/>
      <c r="UZT1" s="328"/>
      <c r="UZU1" s="328"/>
      <c r="UZV1" s="328"/>
      <c r="UZW1" s="328"/>
      <c r="UZX1" s="328"/>
      <c r="UZY1" s="328"/>
      <c r="UZZ1" s="328"/>
      <c r="VAA1" s="328"/>
      <c r="VAB1" s="328"/>
      <c r="VAC1" s="328"/>
      <c r="VAD1" s="328"/>
      <c r="VAE1" s="328"/>
      <c r="VAF1" s="328"/>
      <c r="VAG1" s="328"/>
      <c r="VAH1" s="328"/>
      <c r="VAI1" s="328"/>
      <c r="VAJ1" s="328"/>
      <c r="VAK1" s="328"/>
      <c r="VAL1" s="328"/>
      <c r="VAM1" s="328"/>
      <c r="VAN1" s="328"/>
      <c r="VAO1" s="328"/>
      <c r="VAP1" s="328"/>
      <c r="VAQ1" s="328"/>
      <c r="VAR1" s="328"/>
      <c r="VAS1" s="328"/>
      <c r="VAT1" s="328"/>
      <c r="VAU1" s="328"/>
      <c r="VAV1" s="328"/>
      <c r="VAW1" s="328"/>
      <c r="VAX1" s="328"/>
      <c r="VAY1" s="328"/>
      <c r="VAZ1" s="328"/>
      <c r="VBA1" s="328"/>
      <c r="VBB1" s="328"/>
      <c r="VBC1" s="328"/>
      <c r="VBD1" s="328"/>
      <c r="VBE1" s="328"/>
      <c r="VBF1" s="328"/>
      <c r="VBG1" s="328"/>
      <c r="VBH1" s="328"/>
      <c r="VBI1" s="328"/>
      <c r="VBJ1" s="328"/>
      <c r="VBK1" s="328"/>
      <c r="VBL1" s="328"/>
      <c r="VBM1" s="328"/>
      <c r="VBN1" s="328"/>
      <c r="VBO1" s="328"/>
      <c r="VBP1" s="328"/>
      <c r="VBQ1" s="328"/>
      <c r="VBR1" s="328"/>
      <c r="VBS1" s="328"/>
      <c r="VBT1" s="328"/>
      <c r="VBU1" s="328"/>
      <c r="VBV1" s="328"/>
      <c r="VBW1" s="328"/>
      <c r="VBX1" s="328"/>
      <c r="VBY1" s="328"/>
      <c r="VBZ1" s="328"/>
      <c r="VCA1" s="328"/>
      <c r="VCB1" s="328"/>
      <c r="VCC1" s="328"/>
      <c r="VCD1" s="328"/>
      <c r="VCE1" s="328"/>
      <c r="VCF1" s="328"/>
      <c r="VCG1" s="328"/>
      <c r="VCH1" s="328"/>
      <c r="VCI1" s="328"/>
      <c r="VCJ1" s="328"/>
      <c r="VCK1" s="328"/>
      <c r="VCL1" s="328"/>
      <c r="VCM1" s="328"/>
      <c r="VCN1" s="328"/>
      <c r="VCO1" s="328"/>
      <c r="VCP1" s="328"/>
      <c r="VCQ1" s="328"/>
      <c r="VCR1" s="328"/>
      <c r="VCS1" s="328"/>
      <c r="VCT1" s="328"/>
      <c r="VCU1" s="328"/>
      <c r="VCV1" s="328"/>
      <c r="VCW1" s="328"/>
      <c r="VCX1" s="328"/>
      <c r="VCY1" s="328"/>
      <c r="VCZ1" s="328"/>
      <c r="VDA1" s="328"/>
      <c r="VDB1" s="328"/>
      <c r="VDC1" s="328"/>
      <c r="VDD1" s="328"/>
      <c r="VDE1" s="328"/>
      <c r="VDF1" s="328"/>
      <c r="VDG1" s="328"/>
      <c r="VDH1" s="328"/>
      <c r="VDI1" s="328"/>
      <c r="VDJ1" s="328"/>
      <c r="VDK1" s="328"/>
      <c r="VDL1" s="328"/>
      <c r="VDM1" s="328"/>
      <c r="VDN1" s="328"/>
      <c r="VDO1" s="328"/>
      <c r="VDP1" s="328"/>
      <c r="VDQ1" s="328"/>
      <c r="VDR1" s="328"/>
      <c r="VDS1" s="328"/>
      <c r="VDT1" s="328"/>
      <c r="VDU1" s="328"/>
      <c r="VDV1" s="328"/>
      <c r="VDW1" s="328"/>
      <c r="VDX1" s="328"/>
      <c r="VDY1" s="328"/>
      <c r="VDZ1" s="328"/>
      <c r="VEA1" s="328"/>
      <c r="VEB1" s="328"/>
      <c r="VEC1" s="328"/>
      <c r="VED1" s="328"/>
      <c r="VEE1" s="328"/>
      <c r="VEF1" s="328"/>
      <c r="VEG1" s="328"/>
      <c r="VEH1" s="328"/>
      <c r="VEI1" s="328"/>
      <c r="VEJ1" s="328"/>
      <c r="VEK1" s="328"/>
      <c r="VEL1" s="328"/>
      <c r="VEM1" s="328"/>
      <c r="VEN1" s="328"/>
      <c r="VEO1" s="328"/>
      <c r="VEP1" s="328"/>
      <c r="VEQ1" s="328"/>
      <c r="VER1" s="328"/>
      <c r="VES1" s="328"/>
      <c r="VET1" s="328"/>
      <c r="VEU1" s="328"/>
      <c r="VEV1" s="328"/>
      <c r="VEW1" s="328"/>
      <c r="VEX1" s="328"/>
      <c r="VEY1" s="328"/>
      <c r="VEZ1" s="328"/>
      <c r="VFA1" s="328"/>
      <c r="VFB1" s="328"/>
      <c r="VFC1" s="328"/>
      <c r="VFD1" s="328"/>
      <c r="VFE1" s="328"/>
      <c r="VFF1" s="328"/>
      <c r="VFG1" s="328"/>
      <c r="VFH1" s="328"/>
      <c r="VFI1" s="328"/>
      <c r="VFJ1" s="328"/>
      <c r="VFK1" s="328"/>
      <c r="VFL1" s="328"/>
      <c r="VFM1" s="328"/>
      <c r="VFN1" s="328"/>
      <c r="VFO1" s="328"/>
      <c r="VFP1" s="328"/>
      <c r="VFQ1" s="328"/>
      <c r="VFR1" s="328"/>
      <c r="VFS1" s="328"/>
      <c r="VFT1" s="328"/>
      <c r="VFU1" s="328"/>
      <c r="VFV1" s="328"/>
      <c r="VFW1" s="328"/>
      <c r="VFX1" s="328"/>
      <c r="VFY1" s="328"/>
      <c r="VFZ1" s="328"/>
      <c r="VGA1" s="328"/>
      <c r="VGB1" s="328"/>
      <c r="VGC1" s="328"/>
      <c r="VGD1" s="328"/>
      <c r="VGE1" s="328"/>
      <c r="VGF1" s="328"/>
      <c r="VGG1" s="328"/>
      <c r="VGH1" s="328"/>
      <c r="VGI1" s="328"/>
      <c r="VGJ1" s="328"/>
      <c r="VGK1" s="328"/>
      <c r="VGL1" s="328"/>
      <c r="VGM1" s="328"/>
      <c r="VGN1" s="328"/>
      <c r="VGO1" s="328"/>
      <c r="VGP1" s="328"/>
      <c r="VGQ1" s="328"/>
      <c r="VGR1" s="328"/>
      <c r="VGS1" s="328"/>
      <c r="VGT1" s="328"/>
      <c r="VGU1" s="328"/>
      <c r="VGV1" s="328"/>
      <c r="VGW1" s="328"/>
      <c r="VGX1" s="328"/>
      <c r="VGY1" s="328"/>
      <c r="VGZ1" s="328"/>
      <c r="VHA1" s="328"/>
      <c r="VHB1" s="328"/>
      <c r="VHC1" s="328"/>
      <c r="VHD1" s="328"/>
      <c r="VHE1" s="328"/>
      <c r="VHF1" s="328"/>
      <c r="VHG1" s="328"/>
      <c r="VHH1" s="328"/>
      <c r="VHI1" s="328"/>
      <c r="VHJ1" s="328"/>
      <c r="VHK1" s="328"/>
      <c r="VHL1" s="328"/>
      <c r="VHM1" s="328"/>
      <c r="VHN1" s="328"/>
      <c r="VHO1" s="328"/>
      <c r="VHP1" s="328"/>
      <c r="VHQ1" s="328"/>
      <c r="VHR1" s="328"/>
      <c r="VHS1" s="328"/>
      <c r="VHT1" s="328"/>
      <c r="VHU1" s="328"/>
      <c r="VHV1" s="328"/>
      <c r="VHW1" s="328"/>
      <c r="VHX1" s="328"/>
      <c r="VHY1" s="328"/>
      <c r="VHZ1" s="328"/>
      <c r="VIA1" s="328"/>
      <c r="VIB1" s="328"/>
      <c r="VIC1" s="328"/>
      <c r="VID1" s="328"/>
      <c r="VIE1" s="328"/>
      <c r="VIF1" s="328"/>
      <c r="VIG1" s="328"/>
      <c r="VIH1" s="328"/>
      <c r="VII1" s="328"/>
      <c r="VIJ1" s="328"/>
      <c r="VIK1" s="328"/>
      <c r="VIL1" s="328"/>
      <c r="VIM1" s="328"/>
      <c r="VIN1" s="328"/>
      <c r="VIO1" s="328"/>
      <c r="VIP1" s="328"/>
      <c r="VIQ1" s="328"/>
      <c r="VIR1" s="328"/>
      <c r="VIS1" s="328"/>
      <c r="VIT1" s="328"/>
      <c r="VIU1" s="328"/>
      <c r="VIV1" s="328"/>
      <c r="VIW1" s="328"/>
      <c r="VIX1" s="328"/>
      <c r="VIY1" s="328"/>
      <c r="VIZ1" s="328"/>
      <c r="VJA1" s="328"/>
      <c r="VJB1" s="328"/>
      <c r="VJC1" s="328"/>
      <c r="VJD1" s="328"/>
      <c r="VJE1" s="328"/>
      <c r="VJF1" s="328"/>
      <c r="VJG1" s="328"/>
      <c r="VJH1" s="328"/>
      <c r="VJI1" s="328"/>
      <c r="VJJ1" s="328"/>
      <c r="VJK1" s="328"/>
      <c r="VJL1" s="328"/>
      <c r="VJM1" s="328"/>
      <c r="VJN1" s="328"/>
      <c r="VJO1" s="328"/>
      <c r="VJP1" s="328"/>
      <c r="VJQ1" s="328"/>
      <c r="VJR1" s="328"/>
      <c r="VJS1" s="328"/>
      <c r="VJT1" s="328"/>
      <c r="VJU1" s="328"/>
      <c r="VJV1" s="328"/>
      <c r="VJW1" s="328"/>
      <c r="VJX1" s="328"/>
      <c r="VJY1" s="328"/>
      <c r="VJZ1" s="328"/>
      <c r="VKA1" s="328"/>
      <c r="VKB1" s="328"/>
      <c r="VKC1" s="328"/>
      <c r="VKD1" s="328"/>
      <c r="VKE1" s="328"/>
      <c r="VKF1" s="328"/>
      <c r="VKG1" s="328"/>
      <c r="VKH1" s="328"/>
      <c r="VKI1" s="328"/>
      <c r="VKJ1" s="328"/>
      <c r="VKK1" s="328"/>
      <c r="VKL1" s="328"/>
      <c r="VKM1" s="328"/>
      <c r="VKN1" s="328"/>
      <c r="VKO1" s="328"/>
      <c r="VKP1" s="328"/>
      <c r="VKQ1" s="328"/>
      <c r="VKR1" s="328"/>
      <c r="VKS1" s="328"/>
      <c r="VKT1" s="328"/>
      <c r="VKU1" s="328"/>
      <c r="VKV1" s="328"/>
      <c r="VKW1" s="328"/>
      <c r="VKX1" s="328"/>
      <c r="VKY1" s="328"/>
      <c r="VKZ1" s="328"/>
      <c r="VLA1" s="328"/>
      <c r="VLB1" s="328"/>
      <c r="VLC1" s="328"/>
      <c r="VLD1" s="328"/>
      <c r="VLE1" s="328"/>
      <c r="VLF1" s="328"/>
      <c r="VLG1" s="328"/>
      <c r="VLH1" s="328"/>
      <c r="VLI1" s="328"/>
      <c r="VLJ1" s="328"/>
      <c r="VLK1" s="328"/>
      <c r="VLL1" s="328"/>
      <c r="VLM1" s="328"/>
      <c r="VLN1" s="328"/>
      <c r="VLO1" s="328"/>
      <c r="VLP1" s="328"/>
      <c r="VLQ1" s="328"/>
      <c r="VLR1" s="328"/>
      <c r="VLS1" s="328"/>
      <c r="VLT1" s="328"/>
      <c r="VLU1" s="328"/>
      <c r="VLV1" s="328"/>
      <c r="VLW1" s="328"/>
      <c r="VLX1" s="328"/>
      <c r="VLY1" s="328"/>
      <c r="VLZ1" s="328"/>
      <c r="VMA1" s="328"/>
      <c r="VMB1" s="328"/>
      <c r="VMC1" s="328"/>
      <c r="VMD1" s="328"/>
      <c r="VME1" s="328"/>
      <c r="VMF1" s="328"/>
      <c r="VMG1" s="328"/>
      <c r="VMH1" s="328"/>
      <c r="VMI1" s="328"/>
      <c r="VMJ1" s="328"/>
      <c r="VMK1" s="328"/>
      <c r="VML1" s="328"/>
      <c r="VMM1" s="328"/>
      <c r="VMN1" s="328"/>
      <c r="VMO1" s="328"/>
      <c r="VMP1" s="328"/>
      <c r="VMQ1" s="328"/>
      <c r="VMR1" s="328"/>
      <c r="VMS1" s="328"/>
      <c r="VMT1" s="328"/>
      <c r="VMU1" s="328"/>
      <c r="VMV1" s="328"/>
      <c r="VMW1" s="328"/>
      <c r="VMX1" s="328"/>
      <c r="VMY1" s="328"/>
      <c r="VMZ1" s="328"/>
      <c r="VNA1" s="328"/>
      <c r="VNB1" s="328"/>
      <c r="VNC1" s="328"/>
      <c r="VND1" s="328"/>
      <c r="VNE1" s="328"/>
      <c r="VNF1" s="328"/>
      <c r="VNG1" s="328"/>
      <c r="VNH1" s="328"/>
      <c r="VNI1" s="328"/>
      <c r="VNJ1" s="328"/>
      <c r="VNK1" s="328"/>
      <c r="VNL1" s="328"/>
      <c r="VNM1" s="328"/>
      <c r="VNN1" s="328"/>
      <c r="VNO1" s="328"/>
      <c r="VNP1" s="328"/>
      <c r="VNQ1" s="328"/>
      <c r="VNR1" s="328"/>
      <c r="VNS1" s="328"/>
      <c r="VNT1" s="328"/>
      <c r="VNU1" s="328"/>
      <c r="VNV1" s="328"/>
      <c r="VNW1" s="328"/>
      <c r="VNX1" s="328"/>
      <c r="VNY1" s="328"/>
      <c r="VNZ1" s="328"/>
      <c r="VOA1" s="328"/>
      <c r="VOB1" s="328"/>
      <c r="VOC1" s="328"/>
      <c r="VOD1" s="328"/>
      <c r="VOE1" s="328"/>
      <c r="VOF1" s="328"/>
      <c r="VOG1" s="328"/>
      <c r="VOH1" s="328"/>
      <c r="VOI1" s="328"/>
      <c r="VOJ1" s="328"/>
      <c r="VOK1" s="328"/>
      <c r="VOL1" s="328"/>
      <c r="VOM1" s="328"/>
      <c r="VON1" s="328"/>
      <c r="VOO1" s="328"/>
      <c r="VOP1" s="328"/>
      <c r="VOQ1" s="328"/>
      <c r="VOR1" s="328"/>
      <c r="VOS1" s="328"/>
      <c r="VOT1" s="328"/>
      <c r="VOU1" s="328"/>
      <c r="VOV1" s="328"/>
      <c r="VOW1" s="328"/>
      <c r="VOX1" s="328"/>
      <c r="VOY1" s="328"/>
      <c r="VOZ1" s="328"/>
      <c r="VPA1" s="328"/>
      <c r="VPB1" s="328"/>
      <c r="VPC1" s="328"/>
      <c r="VPD1" s="328"/>
      <c r="VPE1" s="328"/>
      <c r="VPF1" s="328"/>
      <c r="VPG1" s="328"/>
      <c r="VPH1" s="328"/>
      <c r="VPI1" s="328"/>
      <c r="VPJ1" s="328"/>
      <c r="VPK1" s="328"/>
      <c r="VPL1" s="328"/>
      <c r="VPM1" s="328"/>
      <c r="VPN1" s="328"/>
      <c r="VPO1" s="328"/>
      <c r="VPP1" s="328"/>
      <c r="VPQ1" s="328"/>
      <c r="VPR1" s="328"/>
      <c r="VPS1" s="328"/>
      <c r="VPT1" s="328"/>
      <c r="VPU1" s="328"/>
      <c r="VPV1" s="328"/>
      <c r="VPW1" s="328"/>
      <c r="VPX1" s="328"/>
      <c r="VPY1" s="328"/>
      <c r="VPZ1" s="328"/>
      <c r="VQA1" s="328"/>
      <c r="VQB1" s="328"/>
      <c r="VQC1" s="328"/>
      <c r="VQD1" s="328"/>
      <c r="VQE1" s="328"/>
      <c r="VQF1" s="328"/>
      <c r="VQG1" s="328"/>
      <c r="VQH1" s="328"/>
      <c r="VQI1" s="328"/>
      <c r="VQJ1" s="328"/>
      <c r="VQK1" s="328"/>
      <c r="VQL1" s="328"/>
      <c r="VQM1" s="328"/>
      <c r="VQN1" s="328"/>
      <c r="VQO1" s="328"/>
      <c r="VQP1" s="328"/>
      <c r="VQQ1" s="328"/>
      <c r="VQR1" s="328"/>
      <c r="VQS1" s="328"/>
      <c r="VQT1" s="328"/>
      <c r="VQU1" s="328"/>
      <c r="VQV1" s="328"/>
      <c r="VQW1" s="328"/>
      <c r="VQX1" s="328"/>
      <c r="VQY1" s="328"/>
      <c r="VQZ1" s="328"/>
      <c r="VRA1" s="328"/>
      <c r="VRB1" s="328"/>
      <c r="VRC1" s="328"/>
      <c r="VRD1" s="328"/>
      <c r="VRE1" s="328"/>
      <c r="VRF1" s="328"/>
      <c r="VRG1" s="328"/>
      <c r="VRH1" s="328"/>
      <c r="VRI1" s="328"/>
      <c r="VRJ1" s="328"/>
      <c r="VRK1" s="328"/>
      <c r="VRL1" s="328"/>
      <c r="VRM1" s="328"/>
      <c r="VRN1" s="328"/>
      <c r="VRO1" s="328"/>
      <c r="VRP1" s="328"/>
      <c r="VRQ1" s="328"/>
      <c r="VRR1" s="328"/>
      <c r="VRS1" s="328"/>
      <c r="VRT1" s="328"/>
      <c r="VRU1" s="328"/>
      <c r="VRV1" s="328"/>
      <c r="VRW1" s="328"/>
      <c r="VRX1" s="328"/>
      <c r="VRY1" s="328"/>
      <c r="VRZ1" s="328"/>
      <c r="VSA1" s="328"/>
      <c r="VSB1" s="328"/>
      <c r="VSC1" s="328"/>
      <c r="VSD1" s="328"/>
      <c r="VSE1" s="328"/>
      <c r="VSF1" s="328"/>
      <c r="VSG1" s="328"/>
      <c r="VSH1" s="328"/>
      <c r="VSI1" s="328"/>
      <c r="VSJ1" s="328"/>
      <c r="VSK1" s="328"/>
      <c r="VSL1" s="328"/>
      <c r="VSM1" s="328"/>
      <c r="VSN1" s="328"/>
      <c r="VSO1" s="328"/>
      <c r="VSP1" s="328"/>
      <c r="VSQ1" s="328"/>
      <c r="VSR1" s="328"/>
      <c r="VSS1" s="328"/>
      <c r="VST1" s="328"/>
      <c r="VSU1" s="328"/>
      <c r="VSV1" s="328"/>
      <c r="VSW1" s="328"/>
      <c r="VSX1" s="328"/>
      <c r="VSY1" s="328"/>
      <c r="VSZ1" s="328"/>
      <c r="VTA1" s="328"/>
      <c r="VTB1" s="328"/>
      <c r="VTC1" s="328"/>
      <c r="VTD1" s="328"/>
      <c r="VTE1" s="328"/>
      <c r="VTF1" s="328"/>
      <c r="VTG1" s="328"/>
      <c r="VTH1" s="328"/>
      <c r="VTI1" s="328"/>
      <c r="VTJ1" s="328"/>
      <c r="VTK1" s="328"/>
      <c r="VTL1" s="328"/>
      <c r="VTM1" s="328"/>
      <c r="VTN1" s="328"/>
      <c r="VTO1" s="328"/>
      <c r="VTP1" s="328"/>
      <c r="VTQ1" s="328"/>
      <c r="VTR1" s="328"/>
      <c r="VTS1" s="328"/>
      <c r="VTT1" s="328"/>
      <c r="VTU1" s="328"/>
      <c r="VTV1" s="328"/>
      <c r="VTW1" s="328"/>
      <c r="VTX1" s="328"/>
      <c r="VTY1" s="328"/>
      <c r="VTZ1" s="328"/>
      <c r="VUA1" s="328"/>
      <c r="VUB1" s="328"/>
      <c r="VUC1" s="328"/>
      <c r="VUD1" s="328"/>
      <c r="VUE1" s="328"/>
      <c r="VUF1" s="328"/>
      <c r="VUG1" s="328"/>
      <c r="VUH1" s="328"/>
      <c r="VUI1" s="328"/>
      <c r="VUJ1" s="328"/>
      <c r="VUK1" s="328"/>
      <c r="VUL1" s="328"/>
      <c r="VUM1" s="328"/>
      <c r="VUN1" s="328"/>
      <c r="VUO1" s="328"/>
      <c r="VUP1" s="328"/>
      <c r="VUQ1" s="328"/>
      <c r="VUR1" s="328"/>
      <c r="VUS1" s="328"/>
      <c r="VUT1" s="328"/>
      <c r="VUU1" s="328"/>
      <c r="VUV1" s="328"/>
      <c r="VUW1" s="328"/>
      <c r="VUX1" s="328"/>
      <c r="VUY1" s="328"/>
      <c r="VUZ1" s="328"/>
      <c r="VVA1" s="328"/>
      <c r="VVB1" s="328"/>
      <c r="VVC1" s="328"/>
      <c r="VVD1" s="328"/>
      <c r="VVE1" s="328"/>
      <c r="VVF1" s="328"/>
      <c r="VVG1" s="328"/>
      <c r="VVH1" s="328"/>
      <c r="VVI1" s="328"/>
      <c r="VVJ1" s="328"/>
      <c r="VVK1" s="328"/>
      <c r="VVL1" s="328"/>
      <c r="VVM1" s="328"/>
      <c r="VVN1" s="328"/>
      <c r="VVO1" s="328"/>
      <c r="VVP1" s="328"/>
      <c r="VVQ1" s="328"/>
      <c r="VVR1" s="328"/>
      <c r="VVS1" s="328"/>
      <c r="VVT1" s="328"/>
      <c r="VVU1" s="328"/>
      <c r="VVV1" s="328"/>
      <c r="VVW1" s="328"/>
      <c r="VVX1" s="328"/>
      <c r="VVY1" s="328"/>
      <c r="VVZ1" s="328"/>
      <c r="VWA1" s="328"/>
      <c r="VWB1" s="328"/>
      <c r="VWC1" s="328"/>
      <c r="VWD1" s="328"/>
      <c r="VWE1" s="328"/>
      <c r="VWF1" s="328"/>
      <c r="VWG1" s="328"/>
      <c r="VWH1" s="328"/>
      <c r="VWI1" s="328"/>
      <c r="VWJ1" s="328"/>
      <c r="VWK1" s="328"/>
      <c r="VWL1" s="328"/>
      <c r="VWM1" s="328"/>
      <c r="VWN1" s="328"/>
      <c r="VWO1" s="328"/>
      <c r="VWP1" s="328"/>
      <c r="VWQ1" s="328"/>
      <c r="VWR1" s="328"/>
      <c r="VWS1" s="328"/>
      <c r="VWT1" s="328"/>
      <c r="VWU1" s="328"/>
      <c r="VWV1" s="328"/>
      <c r="VWW1" s="328"/>
      <c r="VWX1" s="328"/>
      <c r="VWY1" s="328"/>
      <c r="VWZ1" s="328"/>
      <c r="VXA1" s="328"/>
      <c r="VXB1" s="328"/>
      <c r="VXC1" s="328"/>
      <c r="VXD1" s="328"/>
      <c r="VXE1" s="328"/>
      <c r="VXF1" s="328"/>
      <c r="VXG1" s="328"/>
      <c r="VXH1" s="328"/>
      <c r="VXI1" s="328"/>
      <c r="VXJ1" s="328"/>
      <c r="VXK1" s="328"/>
      <c r="VXL1" s="328"/>
      <c r="VXM1" s="328"/>
      <c r="VXN1" s="328"/>
      <c r="VXO1" s="328"/>
      <c r="VXP1" s="328"/>
      <c r="VXQ1" s="328"/>
      <c r="VXR1" s="328"/>
      <c r="VXS1" s="328"/>
      <c r="VXT1" s="328"/>
      <c r="VXU1" s="328"/>
      <c r="VXV1" s="328"/>
      <c r="VXW1" s="328"/>
      <c r="VXX1" s="328"/>
      <c r="VXY1" s="328"/>
      <c r="VXZ1" s="328"/>
      <c r="VYA1" s="328"/>
      <c r="VYB1" s="328"/>
      <c r="VYC1" s="328"/>
      <c r="VYD1" s="328"/>
      <c r="VYE1" s="328"/>
      <c r="VYF1" s="328"/>
      <c r="VYG1" s="328"/>
      <c r="VYH1" s="328"/>
      <c r="VYI1" s="328"/>
      <c r="VYJ1" s="328"/>
      <c r="VYK1" s="328"/>
      <c r="VYL1" s="328"/>
      <c r="VYM1" s="328"/>
      <c r="VYN1" s="328"/>
      <c r="VYO1" s="328"/>
      <c r="VYP1" s="328"/>
      <c r="VYQ1" s="328"/>
      <c r="VYR1" s="328"/>
      <c r="VYS1" s="328"/>
      <c r="VYT1" s="328"/>
      <c r="VYU1" s="328"/>
      <c r="VYV1" s="328"/>
      <c r="VYW1" s="328"/>
      <c r="VYX1" s="328"/>
      <c r="VYY1" s="328"/>
      <c r="VYZ1" s="328"/>
      <c r="VZA1" s="328"/>
      <c r="VZB1" s="328"/>
      <c r="VZC1" s="328"/>
      <c r="VZD1" s="328"/>
      <c r="VZE1" s="328"/>
      <c r="VZF1" s="328"/>
      <c r="VZG1" s="328"/>
      <c r="VZH1" s="328"/>
      <c r="VZI1" s="328"/>
      <c r="VZJ1" s="328"/>
      <c r="VZK1" s="328"/>
      <c r="VZL1" s="328"/>
      <c r="VZM1" s="328"/>
      <c r="VZN1" s="328"/>
      <c r="VZO1" s="328"/>
      <c r="VZP1" s="328"/>
      <c r="VZQ1" s="328"/>
      <c r="VZR1" s="328"/>
      <c r="VZS1" s="328"/>
      <c r="VZT1" s="328"/>
      <c r="VZU1" s="328"/>
      <c r="VZV1" s="328"/>
      <c r="VZW1" s="328"/>
      <c r="VZX1" s="328"/>
      <c r="VZY1" s="328"/>
      <c r="VZZ1" s="328"/>
      <c r="WAA1" s="328"/>
      <c r="WAB1" s="328"/>
      <c r="WAC1" s="328"/>
      <c r="WAD1" s="328"/>
      <c r="WAE1" s="328"/>
      <c r="WAF1" s="328"/>
      <c r="WAG1" s="328"/>
      <c r="WAH1" s="328"/>
      <c r="WAI1" s="328"/>
      <c r="WAJ1" s="328"/>
      <c r="WAK1" s="328"/>
      <c r="WAL1" s="328"/>
      <c r="WAM1" s="328"/>
      <c r="WAN1" s="328"/>
      <c r="WAO1" s="328"/>
      <c r="WAP1" s="328"/>
      <c r="WAQ1" s="328"/>
      <c r="WAR1" s="328"/>
      <c r="WAS1" s="328"/>
      <c r="WAT1" s="328"/>
      <c r="WAU1" s="328"/>
      <c r="WAV1" s="328"/>
      <c r="WAW1" s="328"/>
      <c r="WAX1" s="328"/>
      <c r="WAY1" s="328"/>
      <c r="WAZ1" s="328"/>
      <c r="WBA1" s="328"/>
      <c r="WBB1" s="328"/>
      <c r="WBC1" s="328"/>
      <c r="WBD1" s="328"/>
      <c r="WBE1" s="328"/>
      <c r="WBF1" s="328"/>
      <c r="WBG1" s="328"/>
      <c r="WBH1" s="328"/>
      <c r="WBI1" s="328"/>
      <c r="WBJ1" s="328"/>
      <c r="WBK1" s="328"/>
      <c r="WBL1" s="328"/>
      <c r="WBM1" s="328"/>
      <c r="WBN1" s="328"/>
      <c r="WBO1" s="328"/>
      <c r="WBP1" s="328"/>
      <c r="WBQ1" s="328"/>
      <c r="WBR1" s="328"/>
      <c r="WBS1" s="328"/>
      <c r="WBT1" s="328"/>
      <c r="WBU1" s="328"/>
      <c r="WBV1" s="328"/>
      <c r="WBW1" s="328"/>
      <c r="WBX1" s="328"/>
      <c r="WBY1" s="328"/>
      <c r="WBZ1" s="328"/>
      <c r="WCA1" s="328"/>
      <c r="WCB1" s="328"/>
      <c r="WCC1" s="328"/>
      <c r="WCD1" s="328"/>
      <c r="WCE1" s="328"/>
      <c r="WCF1" s="328"/>
      <c r="WCG1" s="328"/>
      <c r="WCH1" s="328"/>
      <c r="WCI1" s="328"/>
      <c r="WCJ1" s="328"/>
      <c r="WCK1" s="328"/>
      <c r="WCL1" s="328"/>
      <c r="WCM1" s="328"/>
      <c r="WCN1" s="328"/>
      <c r="WCO1" s="328"/>
      <c r="WCP1" s="328"/>
      <c r="WCQ1" s="328"/>
      <c r="WCR1" s="328"/>
      <c r="WCS1" s="328"/>
      <c r="WCT1" s="328"/>
      <c r="WCU1" s="328"/>
      <c r="WCV1" s="328"/>
      <c r="WCW1" s="328"/>
      <c r="WCX1" s="328"/>
      <c r="WCY1" s="328"/>
      <c r="WCZ1" s="328"/>
      <c r="WDA1" s="328"/>
      <c r="WDB1" s="328"/>
      <c r="WDC1" s="328"/>
      <c r="WDD1" s="328"/>
      <c r="WDE1" s="328"/>
      <c r="WDF1" s="328"/>
      <c r="WDG1" s="328"/>
      <c r="WDH1" s="328"/>
      <c r="WDI1" s="328"/>
      <c r="WDJ1" s="328"/>
      <c r="WDK1" s="328"/>
      <c r="WDL1" s="328"/>
      <c r="WDM1" s="328"/>
      <c r="WDN1" s="328"/>
      <c r="WDO1" s="328"/>
      <c r="WDP1" s="328"/>
      <c r="WDQ1" s="328"/>
      <c r="WDR1" s="328"/>
      <c r="WDS1" s="328"/>
      <c r="WDT1" s="328"/>
      <c r="WDU1" s="328"/>
      <c r="WDV1" s="328"/>
      <c r="WDW1" s="328"/>
      <c r="WDX1" s="328"/>
      <c r="WDY1" s="328"/>
      <c r="WDZ1" s="328"/>
      <c r="WEA1" s="328"/>
      <c r="WEB1" s="328"/>
      <c r="WEC1" s="328"/>
      <c r="WED1" s="328"/>
      <c r="WEE1" s="328"/>
      <c r="WEF1" s="328"/>
      <c r="WEG1" s="328"/>
      <c r="WEH1" s="328"/>
      <c r="WEI1" s="328"/>
      <c r="WEJ1" s="328"/>
      <c r="WEK1" s="328"/>
      <c r="WEL1" s="328"/>
      <c r="WEM1" s="328"/>
      <c r="WEN1" s="328"/>
      <c r="WEO1" s="328"/>
      <c r="WEP1" s="328"/>
      <c r="WEQ1" s="328"/>
      <c r="WER1" s="328"/>
      <c r="WES1" s="328"/>
      <c r="WET1" s="328"/>
      <c r="WEU1" s="328"/>
      <c r="WEV1" s="328"/>
      <c r="WEW1" s="328"/>
      <c r="WEX1" s="328"/>
      <c r="WEY1" s="328"/>
      <c r="WEZ1" s="328"/>
      <c r="WFA1" s="328"/>
      <c r="WFB1" s="328"/>
      <c r="WFC1" s="328"/>
      <c r="WFD1" s="328"/>
      <c r="WFE1" s="328"/>
      <c r="WFF1" s="328"/>
      <c r="WFG1" s="328"/>
      <c r="WFH1" s="328"/>
      <c r="WFI1" s="328"/>
      <c r="WFJ1" s="328"/>
      <c r="WFK1" s="328"/>
      <c r="WFL1" s="328"/>
      <c r="WFM1" s="328"/>
      <c r="WFN1" s="328"/>
      <c r="WFO1" s="328"/>
      <c r="WFP1" s="328"/>
      <c r="WFQ1" s="328"/>
      <c r="WFR1" s="328"/>
      <c r="WFS1" s="328"/>
      <c r="WFT1" s="328"/>
      <c r="WFU1" s="328"/>
      <c r="WFV1" s="328"/>
      <c r="WFW1" s="328"/>
      <c r="WFX1" s="328"/>
      <c r="WFY1" s="328"/>
      <c r="WFZ1" s="328"/>
      <c r="WGA1" s="328"/>
      <c r="WGB1" s="328"/>
      <c r="WGC1" s="328"/>
      <c r="WGD1" s="328"/>
      <c r="WGE1" s="328"/>
      <c r="WGF1" s="328"/>
      <c r="WGG1" s="328"/>
      <c r="WGH1" s="328"/>
      <c r="WGI1" s="328"/>
      <c r="WGJ1" s="328"/>
      <c r="WGK1" s="328"/>
      <c r="WGL1" s="328"/>
      <c r="WGM1" s="328"/>
      <c r="WGN1" s="328"/>
      <c r="WGO1" s="328"/>
      <c r="WGP1" s="328"/>
      <c r="WGQ1" s="328"/>
      <c r="WGR1" s="328"/>
      <c r="WGS1" s="328"/>
      <c r="WGT1" s="328"/>
      <c r="WGU1" s="328"/>
      <c r="WGV1" s="328"/>
      <c r="WGW1" s="328"/>
      <c r="WGX1" s="328"/>
      <c r="WGY1" s="328"/>
      <c r="WGZ1" s="328"/>
      <c r="WHA1" s="328"/>
      <c r="WHB1" s="328"/>
      <c r="WHC1" s="328"/>
      <c r="WHD1" s="328"/>
      <c r="WHE1" s="328"/>
      <c r="WHF1" s="328"/>
      <c r="WHG1" s="328"/>
      <c r="WHH1" s="328"/>
      <c r="WHI1" s="328"/>
      <c r="WHJ1" s="328"/>
      <c r="WHK1" s="328"/>
      <c r="WHL1" s="328"/>
      <c r="WHM1" s="328"/>
      <c r="WHN1" s="328"/>
      <c r="WHO1" s="328"/>
      <c r="WHP1" s="328"/>
      <c r="WHQ1" s="328"/>
      <c r="WHR1" s="328"/>
      <c r="WHS1" s="328"/>
      <c r="WHT1" s="328"/>
      <c r="WHU1" s="328"/>
      <c r="WHV1" s="328"/>
      <c r="WHW1" s="328"/>
      <c r="WHX1" s="328"/>
      <c r="WHY1" s="328"/>
      <c r="WHZ1" s="328"/>
      <c r="WIA1" s="328"/>
      <c r="WIB1" s="328"/>
      <c r="WIC1" s="328"/>
      <c r="WID1" s="328"/>
      <c r="WIE1" s="328"/>
      <c r="WIF1" s="328"/>
      <c r="WIG1" s="328"/>
      <c r="WIH1" s="328"/>
      <c r="WII1" s="328"/>
      <c r="WIJ1" s="328"/>
      <c r="WIK1" s="328"/>
      <c r="WIL1" s="328"/>
      <c r="WIM1" s="328"/>
      <c r="WIN1" s="328"/>
      <c r="WIO1" s="328"/>
      <c r="WIP1" s="328"/>
      <c r="WIQ1" s="328"/>
      <c r="WIR1" s="328"/>
      <c r="WIS1" s="328"/>
      <c r="WIT1" s="328"/>
      <c r="WIU1" s="328"/>
      <c r="WIV1" s="328"/>
      <c r="WIW1" s="328"/>
      <c r="WIX1" s="328"/>
      <c r="WIY1" s="328"/>
      <c r="WIZ1" s="328"/>
      <c r="WJA1" s="328"/>
      <c r="WJB1" s="328"/>
      <c r="WJC1" s="328"/>
      <c r="WJD1" s="328"/>
      <c r="WJE1" s="328"/>
      <c r="WJF1" s="328"/>
      <c r="WJG1" s="328"/>
      <c r="WJH1" s="328"/>
      <c r="WJI1" s="328"/>
      <c r="WJJ1" s="328"/>
      <c r="WJK1" s="328"/>
      <c r="WJL1" s="328"/>
      <c r="WJM1" s="328"/>
      <c r="WJN1" s="328"/>
      <c r="WJO1" s="328"/>
      <c r="WJP1" s="328"/>
      <c r="WJQ1" s="328"/>
      <c r="WJR1" s="328"/>
      <c r="WJS1" s="328"/>
      <c r="WJT1" s="328"/>
      <c r="WJU1" s="328"/>
      <c r="WJV1" s="328"/>
      <c r="WJW1" s="328"/>
      <c r="WJX1" s="328"/>
      <c r="WJY1" s="328"/>
      <c r="WJZ1" s="328"/>
      <c r="WKA1" s="328"/>
      <c r="WKB1" s="328"/>
      <c r="WKC1" s="328"/>
      <c r="WKD1" s="328"/>
      <c r="WKE1" s="328"/>
      <c r="WKF1" s="328"/>
      <c r="WKG1" s="328"/>
      <c r="WKH1" s="328"/>
      <c r="WKI1" s="328"/>
      <c r="WKJ1" s="328"/>
      <c r="WKK1" s="328"/>
      <c r="WKL1" s="328"/>
      <c r="WKM1" s="328"/>
      <c r="WKN1" s="328"/>
      <c r="WKO1" s="328"/>
      <c r="WKP1" s="328"/>
      <c r="WKQ1" s="328"/>
      <c r="WKR1" s="328"/>
      <c r="WKS1" s="328"/>
      <c r="WKT1" s="328"/>
      <c r="WKU1" s="328"/>
      <c r="WKV1" s="328"/>
      <c r="WKW1" s="328"/>
      <c r="WKX1" s="328"/>
      <c r="WKY1" s="328"/>
      <c r="WKZ1" s="328"/>
      <c r="WLA1" s="328"/>
      <c r="WLB1" s="328"/>
      <c r="WLC1" s="328"/>
      <c r="WLD1" s="328"/>
      <c r="WLE1" s="328"/>
      <c r="WLF1" s="328"/>
      <c r="WLG1" s="328"/>
      <c r="WLH1" s="328"/>
      <c r="WLI1" s="328"/>
      <c r="WLJ1" s="328"/>
      <c r="WLK1" s="328"/>
      <c r="WLL1" s="328"/>
      <c r="WLM1" s="328"/>
      <c r="WLN1" s="328"/>
      <c r="WLO1" s="328"/>
      <c r="WLP1" s="328"/>
      <c r="WLQ1" s="328"/>
      <c r="WLR1" s="328"/>
      <c r="WLS1" s="328"/>
      <c r="WLT1" s="328"/>
      <c r="WLU1" s="328"/>
      <c r="WLV1" s="328"/>
      <c r="WLW1" s="328"/>
      <c r="WLX1" s="328"/>
      <c r="WLY1" s="328"/>
      <c r="WLZ1" s="328"/>
      <c r="WMA1" s="328"/>
      <c r="WMB1" s="328"/>
      <c r="WMC1" s="328"/>
      <c r="WMD1" s="328"/>
      <c r="WME1" s="328"/>
      <c r="WMF1" s="328"/>
      <c r="WMG1" s="328"/>
      <c r="WMH1" s="328"/>
      <c r="WMI1" s="328"/>
      <c r="WMJ1" s="328"/>
      <c r="WMK1" s="328"/>
      <c r="WML1" s="328"/>
      <c r="WMM1" s="328"/>
      <c r="WMN1" s="328"/>
      <c r="WMO1" s="328"/>
      <c r="WMP1" s="328"/>
      <c r="WMQ1" s="328"/>
      <c r="WMR1" s="328"/>
      <c r="WMS1" s="328"/>
      <c r="WMT1" s="328"/>
      <c r="WMU1" s="328"/>
      <c r="WMV1" s="328"/>
      <c r="WMW1" s="328"/>
      <c r="WMX1" s="328"/>
      <c r="WMY1" s="328"/>
      <c r="WMZ1" s="328"/>
      <c r="WNA1" s="328"/>
      <c r="WNB1" s="328"/>
      <c r="WNC1" s="328"/>
      <c r="WND1" s="328"/>
      <c r="WNE1" s="328"/>
      <c r="WNF1" s="328"/>
      <c r="WNG1" s="328"/>
      <c r="WNH1" s="328"/>
      <c r="WNI1" s="328"/>
      <c r="WNJ1" s="328"/>
      <c r="WNK1" s="328"/>
      <c r="WNL1" s="328"/>
      <c r="WNM1" s="328"/>
      <c r="WNN1" s="328"/>
      <c r="WNO1" s="328"/>
      <c r="WNP1" s="328"/>
      <c r="WNQ1" s="328"/>
      <c r="WNR1" s="328"/>
      <c r="WNS1" s="328"/>
      <c r="WNT1" s="328"/>
      <c r="WNU1" s="328"/>
      <c r="WNV1" s="328"/>
      <c r="WNW1" s="328"/>
      <c r="WNX1" s="328"/>
      <c r="WNY1" s="328"/>
      <c r="WNZ1" s="328"/>
      <c r="WOA1" s="328"/>
      <c r="WOB1" s="328"/>
      <c r="WOC1" s="328"/>
      <c r="WOD1" s="328"/>
      <c r="WOE1" s="328"/>
      <c r="WOF1" s="328"/>
      <c r="WOG1" s="328"/>
      <c r="WOH1" s="328"/>
      <c r="WOI1" s="328"/>
      <c r="WOJ1" s="328"/>
      <c r="WOK1" s="328"/>
      <c r="WOL1" s="328"/>
      <c r="WOM1" s="328"/>
      <c r="WON1" s="328"/>
      <c r="WOO1" s="328"/>
      <c r="WOP1" s="328"/>
      <c r="WOQ1" s="328"/>
      <c r="WOR1" s="328"/>
      <c r="WOS1" s="328"/>
      <c r="WOT1" s="328"/>
      <c r="WOU1" s="328"/>
      <c r="WOV1" s="328"/>
      <c r="WOW1" s="328"/>
      <c r="WOX1" s="328"/>
      <c r="WOY1" s="328"/>
      <c r="WOZ1" s="328"/>
      <c r="WPA1" s="328"/>
      <c r="WPB1" s="328"/>
      <c r="WPC1" s="328"/>
      <c r="WPD1" s="328"/>
      <c r="WPE1" s="328"/>
      <c r="WPF1" s="328"/>
      <c r="WPG1" s="328"/>
      <c r="WPH1" s="328"/>
      <c r="WPI1" s="328"/>
      <c r="WPJ1" s="328"/>
      <c r="WPK1" s="328"/>
      <c r="WPL1" s="328"/>
      <c r="WPM1" s="328"/>
      <c r="WPN1" s="328"/>
      <c r="WPO1" s="328"/>
      <c r="WPP1" s="328"/>
      <c r="WPQ1" s="328"/>
      <c r="WPR1" s="328"/>
      <c r="WPS1" s="328"/>
      <c r="WPT1" s="328"/>
      <c r="WPU1" s="328"/>
      <c r="WPV1" s="328"/>
      <c r="WPW1" s="328"/>
      <c r="WPX1" s="328"/>
      <c r="WPY1" s="328"/>
      <c r="WPZ1" s="328"/>
      <c r="WQA1" s="328"/>
      <c r="WQB1" s="328"/>
      <c r="WQC1" s="328"/>
      <c r="WQD1" s="328"/>
      <c r="WQE1" s="328"/>
      <c r="WQF1" s="328"/>
      <c r="WQG1" s="328"/>
      <c r="WQH1" s="328"/>
      <c r="WQI1" s="328"/>
      <c r="WQJ1" s="328"/>
      <c r="WQK1" s="328"/>
      <c r="WQL1" s="328"/>
      <c r="WQM1" s="328"/>
      <c r="WQN1" s="328"/>
      <c r="WQO1" s="328"/>
      <c r="WQP1" s="328"/>
      <c r="WQQ1" s="328"/>
      <c r="WQR1" s="328"/>
      <c r="WQS1" s="328"/>
      <c r="WQT1" s="328"/>
      <c r="WQU1" s="328"/>
      <c r="WQV1" s="328"/>
      <c r="WQW1" s="328"/>
      <c r="WQX1" s="328"/>
      <c r="WQY1" s="328"/>
      <c r="WQZ1" s="328"/>
      <c r="WRA1" s="328"/>
      <c r="WRB1" s="328"/>
      <c r="WRC1" s="328"/>
      <c r="WRD1" s="328"/>
      <c r="WRE1" s="328"/>
      <c r="WRF1" s="328"/>
      <c r="WRG1" s="328"/>
      <c r="WRH1" s="328"/>
      <c r="WRI1" s="328"/>
      <c r="WRJ1" s="328"/>
      <c r="WRK1" s="328"/>
      <c r="WRL1" s="328"/>
      <c r="WRM1" s="328"/>
      <c r="WRN1" s="328"/>
      <c r="WRO1" s="328"/>
      <c r="WRP1" s="328"/>
      <c r="WRQ1" s="328"/>
      <c r="WRR1" s="328"/>
      <c r="WRS1" s="328"/>
      <c r="WRT1" s="328"/>
      <c r="WRU1" s="328"/>
      <c r="WRV1" s="328"/>
      <c r="WRW1" s="328"/>
      <c r="WRX1" s="328"/>
      <c r="WRY1" s="328"/>
      <c r="WRZ1" s="328"/>
      <c r="WSA1" s="328"/>
      <c r="WSB1" s="328"/>
      <c r="WSC1" s="328"/>
      <c r="WSD1" s="328"/>
      <c r="WSE1" s="328"/>
      <c r="WSF1" s="328"/>
      <c r="WSG1" s="328"/>
      <c r="WSH1" s="328"/>
      <c r="WSI1" s="328"/>
      <c r="WSJ1" s="328"/>
      <c r="WSK1" s="328"/>
      <c r="WSL1" s="328"/>
      <c r="WSM1" s="328"/>
      <c r="WSN1" s="328"/>
      <c r="WSO1" s="328"/>
      <c r="WSP1" s="328"/>
      <c r="WSQ1" s="328"/>
      <c r="WSR1" s="328"/>
      <c r="WSS1" s="328"/>
      <c r="WST1" s="328"/>
      <c r="WSU1" s="328"/>
      <c r="WSV1" s="328"/>
      <c r="WSW1" s="328"/>
      <c r="WSX1" s="328"/>
      <c r="WSY1" s="328"/>
      <c r="WSZ1" s="328"/>
      <c r="WTA1" s="328"/>
      <c r="WTB1" s="328"/>
      <c r="WTC1" s="328"/>
      <c r="WTD1" s="328"/>
      <c r="WTE1" s="328"/>
      <c r="WTF1" s="328"/>
      <c r="WTG1" s="328"/>
      <c r="WTH1" s="328"/>
      <c r="WTI1" s="328"/>
      <c r="WTJ1" s="328"/>
      <c r="WTK1" s="328"/>
      <c r="WTL1" s="328"/>
      <c r="WTM1" s="328"/>
      <c r="WTN1" s="328"/>
      <c r="WTO1" s="328"/>
      <c r="WTP1" s="328"/>
      <c r="WTQ1" s="328"/>
      <c r="WTR1" s="328"/>
      <c r="WTS1" s="328"/>
      <c r="WTT1" s="328"/>
      <c r="WTU1" s="328"/>
      <c r="WTV1" s="328"/>
      <c r="WTW1" s="328"/>
      <c r="WTX1" s="328"/>
      <c r="WTY1" s="328"/>
      <c r="WTZ1" s="328"/>
      <c r="WUA1" s="328"/>
      <c r="WUB1" s="328"/>
      <c r="WUC1" s="328"/>
      <c r="WUD1" s="328"/>
      <c r="WUE1" s="328"/>
      <c r="WUF1" s="328"/>
      <c r="WUG1" s="328"/>
      <c r="WUH1" s="328"/>
      <c r="WUI1" s="328"/>
      <c r="WUJ1" s="328"/>
      <c r="WUK1" s="328"/>
      <c r="WUL1" s="328"/>
      <c r="WUM1" s="328"/>
      <c r="WUN1" s="328"/>
      <c r="WUO1" s="328"/>
      <c r="WUP1" s="328"/>
      <c r="WUQ1" s="328"/>
      <c r="WUR1" s="328"/>
      <c r="WUS1" s="328"/>
      <c r="WUT1" s="328"/>
      <c r="WUU1" s="328"/>
      <c r="WUV1" s="328"/>
      <c r="WUW1" s="328"/>
      <c r="WUX1" s="328"/>
      <c r="WUY1" s="328"/>
      <c r="WUZ1" s="328"/>
      <c r="WVA1" s="328"/>
      <c r="WVB1" s="328"/>
      <c r="WVC1" s="328"/>
      <c r="WVD1" s="328"/>
      <c r="WVE1" s="328"/>
      <c r="WVF1" s="328"/>
      <c r="WVG1" s="328"/>
      <c r="WVH1" s="328"/>
      <c r="WVI1" s="328"/>
      <c r="WVJ1" s="328"/>
      <c r="WVK1" s="328"/>
      <c r="WVL1" s="328"/>
      <c r="WVM1" s="328"/>
      <c r="WVN1" s="328"/>
      <c r="WVO1" s="328"/>
      <c r="WVP1" s="328"/>
      <c r="WVQ1" s="328"/>
      <c r="WVR1" s="328"/>
      <c r="WVS1" s="328"/>
      <c r="WVT1" s="328"/>
      <c r="WVU1" s="328"/>
      <c r="WVV1" s="328"/>
      <c r="WVW1" s="328"/>
      <c r="WVX1" s="328"/>
      <c r="WVY1" s="328"/>
      <c r="WVZ1" s="328"/>
      <c r="WWA1" s="328"/>
      <c r="WWB1" s="328"/>
      <c r="WWC1" s="328"/>
      <c r="WWD1" s="328"/>
      <c r="WWE1" s="328"/>
      <c r="WWF1" s="328"/>
      <c r="WWG1" s="328"/>
      <c r="WWH1" s="328"/>
      <c r="WWI1" s="328"/>
      <c r="WWJ1" s="328"/>
      <c r="WWK1" s="328"/>
      <c r="WWL1" s="328"/>
      <c r="WWM1" s="328"/>
      <c r="WWN1" s="328"/>
      <c r="WWO1" s="328"/>
      <c r="WWP1" s="328"/>
      <c r="WWQ1" s="328"/>
      <c r="WWR1" s="328"/>
      <c r="WWS1" s="328"/>
      <c r="WWT1" s="328"/>
      <c r="WWU1" s="328"/>
      <c r="WWV1" s="328"/>
      <c r="WWW1" s="328"/>
      <c r="WWX1" s="328"/>
      <c r="WWY1" s="328"/>
      <c r="WWZ1" s="328"/>
      <c r="WXA1" s="328"/>
      <c r="WXB1" s="328"/>
      <c r="WXC1" s="328"/>
      <c r="WXD1" s="328"/>
      <c r="WXE1" s="328"/>
      <c r="WXF1" s="328"/>
      <c r="WXG1" s="328"/>
      <c r="WXH1" s="328"/>
      <c r="WXI1" s="328"/>
      <c r="WXJ1" s="328"/>
      <c r="WXK1" s="328"/>
      <c r="WXL1" s="328"/>
      <c r="WXM1" s="328"/>
      <c r="WXN1" s="328"/>
      <c r="WXO1" s="328"/>
      <c r="WXP1" s="328"/>
      <c r="WXQ1" s="328"/>
      <c r="WXR1" s="328"/>
      <c r="WXS1" s="328"/>
      <c r="WXT1" s="328"/>
      <c r="WXU1" s="328"/>
      <c r="WXV1" s="328"/>
      <c r="WXW1" s="328"/>
      <c r="WXX1" s="328"/>
      <c r="WXY1" s="328"/>
      <c r="WXZ1" s="328"/>
      <c r="WYA1" s="328"/>
      <c r="WYB1" s="328"/>
      <c r="WYC1" s="328"/>
      <c r="WYD1" s="328"/>
      <c r="WYE1" s="328"/>
      <c r="WYF1" s="328"/>
      <c r="WYG1" s="328"/>
      <c r="WYH1" s="328"/>
      <c r="WYI1" s="328"/>
      <c r="WYJ1" s="328"/>
      <c r="WYK1" s="328"/>
      <c r="WYL1" s="328"/>
      <c r="WYM1" s="328"/>
      <c r="WYN1" s="328"/>
      <c r="WYO1" s="328"/>
      <c r="WYP1" s="328"/>
      <c r="WYQ1" s="328"/>
      <c r="WYR1" s="328"/>
      <c r="WYS1" s="328"/>
      <c r="WYT1" s="328"/>
      <c r="WYU1" s="328"/>
      <c r="WYV1" s="328"/>
      <c r="WYW1" s="328"/>
      <c r="WYX1" s="328"/>
      <c r="WYY1" s="328"/>
      <c r="WYZ1" s="328"/>
      <c r="WZA1" s="328"/>
      <c r="WZB1" s="328"/>
      <c r="WZC1" s="328"/>
      <c r="WZD1" s="328"/>
      <c r="WZE1" s="328"/>
      <c r="WZF1" s="328"/>
      <c r="WZG1" s="328"/>
      <c r="WZH1" s="328"/>
      <c r="WZI1" s="328"/>
      <c r="WZJ1" s="328"/>
      <c r="WZK1" s="328"/>
      <c r="WZL1" s="328"/>
      <c r="WZM1" s="328"/>
      <c r="WZN1" s="328"/>
      <c r="WZO1" s="328"/>
      <c r="WZP1" s="328"/>
      <c r="WZQ1" s="328"/>
      <c r="WZR1" s="328"/>
      <c r="WZS1" s="328"/>
      <c r="WZT1" s="328"/>
      <c r="WZU1" s="328"/>
      <c r="WZV1" s="328"/>
      <c r="WZW1" s="328"/>
      <c r="WZX1" s="328"/>
      <c r="WZY1" s="328"/>
      <c r="WZZ1" s="328"/>
      <c r="XAA1" s="328"/>
      <c r="XAB1" s="328"/>
      <c r="XAC1" s="328"/>
      <c r="XAD1" s="328"/>
      <c r="XAE1" s="328"/>
      <c r="XAF1" s="328"/>
      <c r="XAG1" s="328"/>
      <c r="XAH1" s="328"/>
      <c r="XAI1" s="328"/>
      <c r="XAJ1" s="328"/>
      <c r="XAK1" s="328"/>
      <c r="XAL1" s="328"/>
      <c r="XAM1" s="328"/>
      <c r="XAN1" s="328"/>
      <c r="XAO1" s="328"/>
      <c r="XAP1" s="328"/>
      <c r="XAQ1" s="328"/>
      <c r="XAR1" s="328"/>
      <c r="XAS1" s="328"/>
      <c r="XAT1" s="328"/>
      <c r="XAU1" s="328"/>
      <c r="XAV1" s="328"/>
      <c r="XAW1" s="328"/>
      <c r="XAX1" s="328"/>
      <c r="XAY1" s="328"/>
      <c r="XAZ1" s="328"/>
      <c r="XBA1" s="328"/>
      <c r="XBB1" s="328"/>
      <c r="XBC1" s="328"/>
      <c r="XBD1" s="328"/>
      <c r="XBE1" s="328"/>
      <c r="XBF1" s="328"/>
      <c r="XBG1" s="328"/>
      <c r="XBH1" s="328"/>
      <c r="XBI1" s="328"/>
      <c r="XBJ1" s="328"/>
      <c r="XBK1" s="328"/>
      <c r="XBL1" s="328"/>
      <c r="XBM1" s="328"/>
      <c r="XBN1" s="328"/>
      <c r="XBO1" s="328"/>
      <c r="XBP1" s="328"/>
      <c r="XBQ1" s="328"/>
      <c r="XBR1" s="328"/>
      <c r="XBS1" s="328"/>
      <c r="XBT1" s="328"/>
      <c r="XBU1" s="328"/>
      <c r="XBV1" s="328"/>
      <c r="XBW1" s="328"/>
      <c r="XBX1" s="328"/>
      <c r="XBY1" s="328"/>
      <c r="XBZ1" s="328"/>
      <c r="XCA1" s="328"/>
      <c r="XCB1" s="328"/>
      <c r="XCC1" s="328"/>
      <c r="XCD1" s="328"/>
      <c r="XCE1" s="328"/>
      <c r="XCF1" s="328"/>
      <c r="XCG1" s="328"/>
      <c r="XCH1" s="328"/>
      <c r="XCI1" s="328"/>
      <c r="XCJ1" s="328"/>
      <c r="XCK1" s="328"/>
      <c r="XCL1" s="328"/>
      <c r="XCM1" s="328"/>
      <c r="XCN1" s="328"/>
      <c r="XCO1" s="328"/>
      <c r="XCP1" s="328"/>
      <c r="XCQ1" s="328"/>
      <c r="XCR1" s="328"/>
      <c r="XCS1" s="328"/>
      <c r="XCT1" s="328"/>
      <c r="XCU1" s="328"/>
      <c r="XCV1" s="328"/>
      <c r="XCW1" s="328"/>
      <c r="XCX1" s="328"/>
      <c r="XCY1" s="328"/>
      <c r="XCZ1" s="328"/>
      <c r="XDA1" s="328"/>
      <c r="XDB1" s="328"/>
      <c r="XDC1" s="328"/>
      <c r="XDD1" s="328"/>
      <c r="XDE1" s="328"/>
      <c r="XDF1" s="328"/>
      <c r="XDG1" s="328"/>
      <c r="XDH1" s="328"/>
      <c r="XDI1" s="328"/>
      <c r="XDJ1" s="328"/>
      <c r="XDK1" s="328"/>
      <c r="XDL1" s="328"/>
      <c r="XDM1" s="328"/>
      <c r="XDN1" s="328"/>
      <c r="XDO1" s="328"/>
      <c r="XDP1" s="328"/>
      <c r="XDQ1" s="328"/>
      <c r="XDR1" s="328"/>
      <c r="XDS1" s="328"/>
      <c r="XDT1" s="328"/>
      <c r="XDU1" s="328"/>
      <c r="XDV1" s="328"/>
      <c r="XDW1" s="328"/>
      <c r="XDX1" s="328"/>
      <c r="XDY1" s="328"/>
      <c r="XDZ1" s="328"/>
      <c r="XEA1" s="328"/>
      <c r="XEB1" s="328"/>
      <c r="XEC1" s="328"/>
      <c r="XED1" s="328"/>
      <c r="XEE1" s="328"/>
      <c r="XEF1" s="328"/>
      <c r="XEG1" s="328"/>
      <c r="XEH1" s="328"/>
      <c r="XEI1" s="328"/>
      <c r="XEJ1" s="328"/>
      <c r="XEK1" s="328"/>
      <c r="XEL1" s="328"/>
      <c r="XEM1" s="328"/>
      <c r="XEN1" s="328"/>
      <c r="XEO1" s="328"/>
      <c r="XEP1" s="328"/>
      <c r="XEQ1" s="328"/>
      <c r="XER1" s="328"/>
      <c r="XES1" s="328"/>
      <c r="XET1" s="328"/>
      <c r="XEU1" s="328"/>
      <c r="XEV1" s="328"/>
      <c r="XEW1" s="328"/>
      <c r="XEX1" s="328"/>
    </row>
    <row r="2" spans="1:16378" ht="18.75">
      <c r="B2" s="331" t="s">
        <v>880</v>
      </c>
      <c r="I2" s="332"/>
    </row>
    <row r="3" spans="1:16378" ht="23.25">
      <c r="B3" s="774" t="s">
        <v>881</v>
      </c>
      <c r="C3" s="774"/>
      <c r="D3" s="774"/>
      <c r="E3" s="774"/>
      <c r="F3" s="774"/>
      <c r="G3" s="774"/>
      <c r="H3" s="774"/>
      <c r="I3" s="774"/>
      <c r="J3" s="774"/>
      <c r="K3" s="774"/>
      <c r="L3" s="774"/>
      <c r="M3" s="774"/>
      <c r="N3" s="774"/>
    </row>
    <row r="4" spans="1:16378" ht="42" customHeight="1">
      <c r="B4" s="775" t="s">
        <v>882</v>
      </c>
      <c r="C4" s="776"/>
      <c r="D4" s="351" t="str">
        <f>'12採択申請書'!J8</f>
        <v>○○保全の会</v>
      </c>
      <c r="E4" s="333"/>
      <c r="F4" s="333"/>
      <c r="G4" s="333"/>
      <c r="H4" s="328"/>
      <c r="I4" s="328"/>
      <c r="J4" s="328"/>
      <c r="K4" s="777"/>
      <c r="L4" s="778"/>
      <c r="M4" s="778"/>
      <c r="N4" s="778"/>
    </row>
    <row r="5" spans="1:16378" ht="47.25" customHeight="1">
      <c r="B5" s="334"/>
      <c r="C5" s="335" t="s">
        <v>437</v>
      </c>
      <c r="D5" s="768" t="s">
        <v>883</v>
      </c>
      <c r="E5" s="769"/>
      <c r="F5" s="770"/>
      <c r="G5" s="335" t="s">
        <v>438</v>
      </c>
      <c r="H5" s="337"/>
      <c r="I5" s="334"/>
      <c r="J5" s="335" t="s">
        <v>437</v>
      </c>
      <c r="K5" s="771" t="s">
        <v>439</v>
      </c>
      <c r="L5" s="772"/>
      <c r="M5" s="773"/>
      <c r="N5" s="335" t="s">
        <v>438</v>
      </c>
      <c r="P5" s="327" t="s">
        <v>884</v>
      </c>
      <c r="AI5" s="330" t="s">
        <v>437</v>
      </c>
      <c r="AJ5" s="330" t="s">
        <v>883</v>
      </c>
      <c r="AK5" s="330" t="s">
        <v>438</v>
      </c>
      <c r="AN5" s="330" t="s">
        <v>437</v>
      </c>
      <c r="AO5" s="330" t="s">
        <v>439</v>
      </c>
      <c r="AP5" s="330" t="s">
        <v>438</v>
      </c>
    </row>
    <row r="6" spans="1:16378" ht="48.75" customHeight="1">
      <c r="B6" s="340" t="s">
        <v>440</v>
      </c>
      <c r="C6" s="341" t="s">
        <v>885</v>
      </c>
      <c r="D6" s="342" t="s">
        <v>886</v>
      </c>
      <c r="E6" s="352" t="s">
        <v>887</v>
      </c>
      <c r="F6" s="343" t="s">
        <v>888</v>
      </c>
      <c r="G6" s="341" t="s">
        <v>885</v>
      </c>
      <c r="H6" s="337"/>
      <c r="I6" s="340" t="s">
        <v>441</v>
      </c>
      <c r="J6" s="354" t="s">
        <v>887</v>
      </c>
      <c r="K6" s="342" t="s">
        <v>889</v>
      </c>
      <c r="L6" s="338"/>
      <c r="M6" s="339"/>
      <c r="N6" s="341" t="s">
        <v>885</v>
      </c>
      <c r="P6" s="327" t="s">
        <v>890</v>
      </c>
      <c r="AH6" s="330" t="s">
        <v>891</v>
      </c>
      <c r="AJ6" s="330" t="s">
        <v>892</v>
      </c>
      <c r="AM6" s="330" t="s">
        <v>893</v>
      </c>
      <c r="AO6" s="330" t="s">
        <v>894</v>
      </c>
    </row>
    <row r="7" spans="1:16378" ht="48.75" customHeight="1">
      <c r="B7" s="340" t="s">
        <v>442</v>
      </c>
      <c r="C7" s="341" t="s">
        <v>885</v>
      </c>
      <c r="D7" s="342" t="s">
        <v>895</v>
      </c>
      <c r="E7" s="352" t="s">
        <v>887</v>
      </c>
      <c r="F7" s="343" t="s">
        <v>888</v>
      </c>
      <c r="G7" s="341" t="s">
        <v>885</v>
      </c>
      <c r="H7" s="337"/>
      <c r="I7" s="340" t="s">
        <v>443</v>
      </c>
      <c r="J7" s="354" t="s">
        <v>887</v>
      </c>
      <c r="K7" s="336" t="s">
        <v>896</v>
      </c>
      <c r="L7" s="337"/>
      <c r="M7" s="337"/>
      <c r="N7" s="341" t="s">
        <v>885</v>
      </c>
      <c r="AH7" s="330" t="s">
        <v>897</v>
      </c>
      <c r="AJ7" s="330" t="s">
        <v>898</v>
      </c>
      <c r="AM7" s="330" t="s">
        <v>899</v>
      </c>
      <c r="AO7" s="330" t="s">
        <v>900</v>
      </c>
    </row>
    <row r="8" spans="1:16378" ht="48.75" customHeight="1">
      <c r="B8" s="344"/>
      <c r="C8" s="337"/>
      <c r="D8" s="337"/>
      <c r="E8" s="337"/>
      <c r="F8" s="337"/>
      <c r="G8" s="337"/>
      <c r="H8" s="337"/>
      <c r="I8" s="344"/>
      <c r="J8" s="337"/>
      <c r="K8" s="337"/>
      <c r="L8" s="345"/>
      <c r="M8" s="345"/>
      <c r="N8" s="346"/>
    </row>
    <row r="9" spans="1:16378" ht="48.75" customHeight="1">
      <c r="B9" s="334"/>
      <c r="C9" s="335" t="s">
        <v>437</v>
      </c>
      <c r="D9" s="768" t="s">
        <v>444</v>
      </c>
      <c r="E9" s="769"/>
      <c r="F9" s="770"/>
      <c r="G9" s="335" t="s">
        <v>438</v>
      </c>
      <c r="H9" s="337"/>
      <c r="I9" s="334"/>
      <c r="J9" s="335" t="s">
        <v>437</v>
      </c>
      <c r="K9" s="771" t="s">
        <v>901</v>
      </c>
      <c r="L9" s="772"/>
      <c r="M9" s="773"/>
      <c r="N9" s="335" t="s">
        <v>438</v>
      </c>
      <c r="AI9" s="330" t="s">
        <v>437</v>
      </c>
      <c r="AJ9" s="330" t="s">
        <v>902</v>
      </c>
      <c r="AK9" s="330" t="s">
        <v>438</v>
      </c>
      <c r="AN9" s="330" t="s">
        <v>437</v>
      </c>
      <c r="AO9" s="330" t="s">
        <v>903</v>
      </c>
      <c r="AP9" s="330" t="s">
        <v>438</v>
      </c>
    </row>
    <row r="10" spans="1:16378" ht="48.75" customHeight="1">
      <c r="B10" s="340" t="s">
        <v>445</v>
      </c>
      <c r="C10" s="341" t="s">
        <v>885</v>
      </c>
      <c r="D10" s="342" t="s">
        <v>904</v>
      </c>
      <c r="E10" s="352" t="s">
        <v>887</v>
      </c>
      <c r="F10" s="343" t="s">
        <v>905</v>
      </c>
      <c r="G10" s="341" t="s">
        <v>885</v>
      </c>
      <c r="H10" s="337"/>
      <c r="I10" s="340" t="s">
        <v>446</v>
      </c>
      <c r="J10" s="354" t="s">
        <v>887</v>
      </c>
      <c r="K10" s="342" t="s">
        <v>906</v>
      </c>
      <c r="L10" s="338"/>
      <c r="M10" s="343"/>
      <c r="N10" s="341" t="s">
        <v>885</v>
      </c>
      <c r="AH10" s="330" t="s">
        <v>907</v>
      </c>
      <c r="AJ10" s="330" t="s">
        <v>908</v>
      </c>
      <c r="AM10" s="330" t="s">
        <v>909</v>
      </c>
      <c r="AO10" s="330" t="s">
        <v>910</v>
      </c>
    </row>
    <row r="11" spans="1:16378" ht="48.75" customHeight="1">
      <c r="B11" s="340" t="s">
        <v>447</v>
      </c>
      <c r="C11" s="341" t="s">
        <v>885</v>
      </c>
      <c r="D11" s="342" t="s">
        <v>911</v>
      </c>
      <c r="E11" s="352" t="s">
        <v>887</v>
      </c>
      <c r="F11" s="343" t="s">
        <v>905</v>
      </c>
      <c r="G11" s="341" t="s">
        <v>885</v>
      </c>
      <c r="H11" s="337"/>
      <c r="I11" s="344"/>
      <c r="J11" s="337"/>
      <c r="K11" s="337"/>
      <c r="L11" s="338"/>
      <c r="M11" s="338"/>
      <c r="N11" s="346"/>
      <c r="AH11" s="330" t="s">
        <v>912</v>
      </c>
      <c r="AJ11" s="330" t="s">
        <v>913</v>
      </c>
    </row>
    <row r="12" spans="1:16378" ht="48.75" customHeight="1">
      <c r="B12" s="344"/>
      <c r="C12" s="337"/>
      <c r="D12" s="347"/>
      <c r="E12" s="347"/>
      <c r="F12" s="347"/>
      <c r="G12" s="337"/>
      <c r="H12" s="337"/>
      <c r="I12" s="334"/>
      <c r="J12" s="335" t="s">
        <v>437</v>
      </c>
      <c r="K12" s="771" t="s">
        <v>914</v>
      </c>
      <c r="L12" s="772"/>
      <c r="M12" s="773"/>
      <c r="N12" s="335" t="s">
        <v>438</v>
      </c>
      <c r="AN12" s="330" t="s">
        <v>437</v>
      </c>
      <c r="AO12" s="330" t="s">
        <v>448</v>
      </c>
      <c r="AP12" s="330" t="s">
        <v>438</v>
      </c>
    </row>
    <row r="13" spans="1:16378" ht="48.75" customHeight="1">
      <c r="B13" s="334"/>
      <c r="C13" s="335" t="s">
        <v>437</v>
      </c>
      <c r="D13" s="768" t="s">
        <v>449</v>
      </c>
      <c r="E13" s="769"/>
      <c r="F13" s="770"/>
      <c r="G13" s="335" t="s">
        <v>438</v>
      </c>
      <c r="H13" s="337"/>
      <c r="I13" s="340" t="s">
        <v>450</v>
      </c>
      <c r="J13" s="354" t="s">
        <v>887</v>
      </c>
      <c r="K13" s="336" t="s">
        <v>915</v>
      </c>
      <c r="L13" s="338"/>
      <c r="M13" s="339"/>
      <c r="N13" s="341" t="s">
        <v>885</v>
      </c>
      <c r="AI13" s="330" t="s">
        <v>437</v>
      </c>
      <c r="AJ13" s="330" t="s">
        <v>449</v>
      </c>
      <c r="AK13" s="330" t="s">
        <v>438</v>
      </c>
      <c r="AM13" s="330" t="s">
        <v>916</v>
      </c>
      <c r="AO13" s="330" t="s">
        <v>917</v>
      </c>
    </row>
    <row r="14" spans="1:16378" ht="48.75" customHeight="1">
      <c r="B14" s="340" t="s">
        <v>451</v>
      </c>
      <c r="C14" s="341" t="s">
        <v>885</v>
      </c>
      <c r="D14" s="342" t="s">
        <v>918</v>
      </c>
      <c r="E14" s="353" t="s">
        <v>887</v>
      </c>
      <c r="F14" s="343" t="s">
        <v>919</v>
      </c>
      <c r="G14" s="341" t="s">
        <v>885</v>
      </c>
      <c r="H14" s="337"/>
      <c r="I14" s="340" t="s">
        <v>452</v>
      </c>
      <c r="J14" s="354" t="s">
        <v>887</v>
      </c>
      <c r="K14" s="336" t="s">
        <v>920</v>
      </c>
      <c r="L14" s="337"/>
      <c r="M14" s="337"/>
      <c r="N14" s="341" t="s">
        <v>885</v>
      </c>
      <c r="AH14" s="330" t="s">
        <v>921</v>
      </c>
      <c r="AJ14" s="330" t="s">
        <v>922</v>
      </c>
      <c r="AM14" s="330" t="s">
        <v>923</v>
      </c>
      <c r="AO14" s="330" t="s">
        <v>924</v>
      </c>
    </row>
    <row r="15" spans="1:16378" ht="48.75" customHeight="1">
      <c r="B15" s="340" t="s">
        <v>453</v>
      </c>
      <c r="C15" s="341" t="s">
        <v>885</v>
      </c>
      <c r="D15" s="342" t="s">
        <v>925</v>
      </c>
      <c r="E15" s="353" t="s">
        <v>887</v>
      </c>
      <c r="F15" s="343" t="s">
        <v>919</v>
      </c>
      <c r="G15" s="341" t="s">
        <v>885</v>
      </c>
      <c r="H15" s="337"/>
      <c r="I15" s="340" t="s">
        <v>454</v>
      </c>
      <c r="J15" s="354" t="s">
        <v>887</v>
      </c>
      <c r="K15" s="336" t="s">
        <v>926</v>
      </c>
      <c r="L15" s="345"/>
      <c r="M15" s="349"/>
      <c r="N15" s="341" t="s">
        <v>885</v>
      </c>
      <c r="AH15" s="330" t="s">
        <v>927</v>
      </c>
      <c r="AJ15" s="330" t="s">
        <v>928</v>
      </c>
      <c r="AM15" s="330" t="s">
        <v>929</v>
      </c>
      <c r="AO15" s="330" t="s">
        <v>930</v>
      </c>
    </row>
    <row r="16" spans="1:16378" ht="48.75" customHeight="1">
      <c r="B16" s="344"/>
      <c r="C16" s="337"/>
      <c r="D16" s="337"/>
      <c r="E16" s="337"/>
      <c r="F16" s="337"/>
      <c r="G16" s="337"/>
      <c r="H16" s="337"/>
      <c r="I16" s="340" t="s">
        <v>455</v>
      </c>
      <c r="J16" s="354" t="s">
        <v>887</v>
      </c>
      <c r="K16" s="342" t="s">
        <v>931</v>
      </c>
      <c r="L16" s="345"/>
      <c r="M16" s="343"/>
      <c r="N16" s="341" t="s">
        <v>885</v>
      </c>
      <c r="AM16" s="330" t="s">
        <v>932</v>
      </c>
      <c r="AO16" s="330" t="s">
        <v>933</v>
      </c>
    </row>
    <row r="17" spans="2:37" ht="48.75" customHeight="1">
      <c r="B17" s="334"/>
      <c r="C17" s="335" t="s">
        <v>437</v>
      </c>
      <c r="D17" s="768" t="s">
        <v>456</v>
      </c>
      <c r="E17" s="769"/>
      <c r="F17" s="770"/>
      <c r="G17" s="335" t="s">
        <v>438</v>
      </c>
      <c r="H17" s="337"/>
      <c r="I17" s="328"/>
      <c r="J17" s="328"/>
      <c r="K17" s="328"/>
      <c r="L17" s="350"/>
      <c r="M17" s="328"/>
      <c r="N17" s="328"/>
      <c r="AI17" s="330" t="s">
        <v>437</v>
      </c>
      <c r="AJ17" s="330" t="s">
        <v>456</v>
      </c>
      <c r="AK17" s="330" t="s">
        <v>438</v>
      </c>
    </row>
    <row r="18" spans="2:37" ht="49.5" customHeight="1">
      <c r="B18" s="340" t="s">
        <v>457</v>
      </c>
      <c r="C18" s="354" t="s">
        <v>887</v>
      </c>
      <c r="D18" s="342" t="s">
        <v>934</v>
      </c>
      <c r="E18" s="348" t="s">
        <v>885</v>
      </c>
      <c r="F18" s="343" t="s">
        <v>888</v>
      </c>
      <c r="G18" s="341" t="s">
        <v>885</v>
      </c>
      <c r="H18" s="337"/>
      <c r="AH18" s="330" t="s">
        <v>935</v>
      </c>
      <c r="AJ18" s="330" t="s">
        <v>936</v>
      </c>
    </row>
    <row r="19" spans="2:37" ht="21">
      <c r="B19" s="344"/>
      <c r="C19" s="337"/>
      <c r="D19" s="337"/>
      <c r="E19" s="337"/>
      <c r="F19" s="337"/>
      <c r="G19" s="337"/>
      <c r="H19" s="328"/>
    </row>
    <row r="20" spans="2:37" ht="18.75">
      <c r="B20" s="780" t="s">
        <v>937</v>
      </c>
      <c r="C20" s="780"/>
      <c r="D20" s="780"/>
      <c r="E20" s="780"/>
      <c r="F20" s="780"/>
      <c r="G20" s="780"/>
      <c r="H20" s="780"/>
      <c r="I20" s="780"/>
      <c r="J20" s="780"/>
      <c r="K20" s="780"/>
      <c r="L20" s="780"/>
      <c r="M20" s="780"/>
      <c r="N20" s="780"/>
    </row>
    <row r="21" spans="2:37" ht="25.5">
      <c r="B21" s="780" t="s">
        <v>938</v>
      </c>
      <c r="C21" s="780"/>
      <c r="D21" s="780"/>
      <c r="E21" s="780"/>
      <c r="F21" s="780"/>
      <c r="G21" s="780"/>
      <c r="H21" s="780"/>
      <c r="I21" s="780"/>
      <c r="J21" s="780"/>
      <c r="K21" s="780"/>
      <c r="L21" s="780"/>
      <c r="M21" s="780"/>
      <c r="N21" s="780"/>
    </row>
    <row r="22" spans="2:37" ht="18.75">
      <c r="B22" s="779" t="s">
        <v>939</v>
      </c>
      <c r="C22" s="779"/>
      <c r="D22" s="779"/>
      <c r="E22" s="779"/>
      <c r="F22" s="779"/>
      <c r="G22" s="779"/>
      <c r="H22" s="779"/>
      <c r="I22" s="779"/>
      <c r="J22" s="779"/>
      <c r="K22" s="779"/>
      <c r="L22" s="779"/>
      <c r="M22" s="779"/>
      <c r="N22" s="779"/>
    </row>
    <row r="23" spans="2:37" ht="18.75">
      <c r="B23" s="779" t="s">
        <v>940</v>
      </c>
      <c r="C23" s="779"/>
      <c r="D23" s="779"/>
      <c r="E23" s="779"/>
      <c r="F23" s="779"/>
      <c r="G23" s="779"/>
      <c r="H23" s="779"/>
      <c r="I23" s="779"/>
      <c r="J23" s="779"/>
      <c r="K23" s="779"/>
      <c r="L23" s="779"/>
      <c r="M23" s="779"/>
      <c r="N23" s="779"/>
    </row>
  </sheetData>
  <mergeCells count="14">
    <mergeCell ref="B23:N23"/>
    <mergeCell ref="K12:M12"/>
    <mergeCell ref="D13:F13"/>
    <mergeCell ref="D17:F17"/>
    <mergeCell ref="B20:N20"/>
    <mergeCell ref="B21:N21"/>
    <mergeCell ref="B22:N22"/>
    <mergeCell ref="D9:F9"/>
    <mergeCell ref="K9:M9"/>
    <mergeCell ref="B3:N3"/>
    <mergeCell ref="B4:C4"/>
    <mergeCell ref="K4:N4"/>
    <mergeCell ref="D5:F5"/>
    <mergeCell ref="K5:M5"/>
  </mergeCells>
  <phoneticPr fontId="3"/>
  <dataValidations count="1">
    <dataValidation type="list" allowBlank="1" showInputMessage="1" showErrorMessage="1" sqref="C6:C7 G14:G15 G6:G7 N6:N7 J6:J7 J10 N10 J13:J16 G18 C14:C15 C18 N13:N16 E18 E6:E7 G10:G11 E10:E11 C10:C11 E14:E15" xr:uid="{DC1A98FC-E349-40D9-98FE-1A6314C77455}">
      <formula1>"□,☑"</formula1>
    </dataValidation>
  </dataValidations>
  <pageMargins left="0.9055118110236221" right="0.51181102362204722" top="0.74803149606299213" bottom="0.74803149606299213" header="0.31496062992125984" footer="0.31496062992125984"/>
  <pageSetup paperSize="9" scale="51" fitToHeight="2" orientation="landscape" blackAndWhite="1" r:id="rId1"/>
  <rowBreaks count="1" manualBreakCount="1">
    <brk id="21" max="14" man="1"/>
  </row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E5C69-1911-47E9-BB9B-6525B5C9548E}">
  <sheetPr codeName="Sheet14">
    <tabColor rgb="FF92D050"/>
  </sheetPr>
  <dimension ref="A1:E107"/>
  <sheetViews>
    <sheetView view="pageBreakPreview" zoomScaleNormal="100" zoomScaleSheetLayoutView="100" workbookViewId="0">
      <selection activeCell="D9" sqref="D9"/>
    </sheetView>
  </sheetViews>
  <sheetFormatPr defaultRowHeight="13.5"/>
  <cols>
    <col min="1" max="1" width="22.625" style="29" customWidth="1"/>
    <col min="2" max="2" width="58.375" style="26" customWidth="1"/>
    <col min="3" max="3" width="20.375" style="26" bestFit="1" customWidth="1"/>
    <col min="4" max="4" width="6.25" customWidth="1"/>
  </cols>
  <sheetData>
    <row r="1" spans="1:5" ht="19.5" customHeight="1">
      <c r="A1" s="781" t="s">
        <v>325</v>
      </c>
      <c r="B1" s="781"/>
      <c r="C1" s="781"/>
    </row>
    <row r="2" spans="1:5" ht="19.5" customHeight="1">
      <c r="B2" s="27" t="s">
        <v>349</v>
      </c>
    </row>
    <row r="3" spans="1:5" ht="19.5" customHeight="1"/>
    <row r="4" spans="1:5" ht="19.5" customHeight="1">
      <c r="C4" s="355">
        <v>44253</v>
      </c>
      <c r="D4" s="356" t="s">
        <v>941</v>
      </c>
    </row>
    <row r="5" spans="1:5" ht="19.5" customHeight="1">
      <c r="C5" s="357" t="s">
        <v>246</v>
      </c>
      <c r="D5" s="358" t="s">
        <v>941</v>
      </c>
      <c r="E5" s="153"/>
    </row>
    <row r="6" spans="1:5" ht="19.5" customHeight="1">
      <c r="A6" s="31" t="s">
        <v>324</v>
      </c>
      <c r="B6" s="783" t="str">
        <f>'12採択申請書'!J8</f>
        <v>○○保全の会</v>
      </c>
      <c r="C6" s="783"/>
    </row>
    <row r="7" spans="1:5" ht="19.5" customHeight="1">
      <c r="A7" s="31" t="s">
        <v>247</v>
      </c>
      <c r="B7" s="784" t="s">
        <v>839</v>
      </c>
      <c r="C7" s="785"/>
    </row>
    <row r="8" spans="1:5" ht="19.5" customHeight="1">
      <c r="A8" s="179" t="s">
        <v>248</v>
      </c>
      <c r="B8" s="786" t="s">
        <v>329</v>
      </c>
      <c r="C8" s="786"/>
    </row>
    <row r="9" spans="1:5" ht="19.5" customHeight="1">
      <c r="A9" s="180" t="s">
        <v>249</v>
      </c>
      <c r="B9" s="786"/>
      <c r="C9" s="786"/>
    </row>
    <row r="10" spans="1:5" ht="19.5" customHeight="1">
      <c r="A10" s="31" t="s">
        <v>250</v>
      </c>
      <c r="B10" s="786" t="s">
        <v>322</v>
      </c>
      <c r="C10" s="786"/>
    </row>
    <row r="11" spans="1:5" ht="19.5" customHeight="1">
      <c r="A11" s="31" t="s">
        <v>251</v>
      </c>
      <c r="B11" s="783" t="s">
        <v>840</v>
      </c>
      <c r="C11" s="783"/>
    </row>
    <row r="12" spans="1:5" ht="19.5" customHeight="1">
      <c r="A12" s="31"/>
      <c r="B12" s="28"/>
      <c r="C12" s="28"/>
    </row>
    <row r="13" spans="1:5" ht="19.5" customHeight="1">
      <c r="A13" s="30" t="s">
        <v>323</v>
      </c>
    </row>
    <row r="14" spans="1:5" ht="15" customHeight="1">
      <c r="A14" s="782" t="s">
        <v>252</v>
      </c>
      <c r="B14" s="782"/>
      <c r="C14" s="181" t="s">
        <v>253</v>
      </c>
    </row>
    <row r="15" spans="1:5" ht="15" customHeight="1">
      <c r="A15" s="782"/>
      <c r="B15" s="782"/>
      <c r="C15" s="182" t="s">
        <v>254</v>
      </c>
    </row>
    <row r="16" spans="1:5" ht="15" customHeight="1">
      <c r="A16" s="782"/>
      <c r="B16" s="782"/>
      <c r="C16" s="182" t="s">
        <v>255</v>
      </c>
    </row>
    <row r="17" spans="1:3" ht="15" customHeight="1">
      <c r="A17" s="782"/>
      <c r="B17" s="782"/>
      <c r="C17" s="183" t="s">
        <v>516</v>
      </c>
    </row>
    <row r="18" spans="1:3" ht="48.75" customHeight="1">
      <c r="A18" s="184">
        <v>1</v>
      </c>
      <c r="B18" s="185" t="s">
        <v>469</v>
      </c>
      <c r="C18" s="186"/>
    </row>
    <row r="19" spans="1:3" ht="48.75" customHeight="1">
      <c r="A19" s="184" t="s">
        <v>256</v>
      </c>
      <c r="B19" s="185" t="s">
        <v>257</v>
      </c>
      <c r="C19" s="186"/>
    </row>
    <row r="20" spans="1:3" ht="48.75" customHeight="1">
      <c r="A20" s="187" t="s">
        <v>258</v>
      </c>
      <c r="B20" s="188" t="s">
        <v>259</v>
      </c>
      <c r="C20" s="305" t="s">
        <v>841</v>
      </c>
    </row>
    <row r="21" spans="1:3" ht="48.75" customHeight="1">
      <c r="A21" s="187" t="s">
        <v>260</v>
      </c>
      <c r="B21" s="188" t="s">
        <v>261</v>
      </c>
      <c r="C21" s="305" t="s">
        <v>841</v>
      </c>
    </row>
    <row r="22" spans="1:3" ht="48.75" customHeight="1">
      <c r="A22" s="187" t="s">
        <v>262</v>
      </c>
      <c r="B22" s="188" t="s">
        <v>263</v>
      </c>
      <c r="C22" s="305" t="s">
        <v>841</v>
      </c>
    </row>
    <row r="23" spans="1:3" ht="48.75" customHeight="1">
      <c r="A23" s="187" t="s">
        <v>264</v>
      </c>
      <c r="B23" s="188" t="s">
        <v>265</v>
      </c>
      <c r="C23" s="305" t="s">
        <v>841</v>
      </c>
    </row>
    <row r="24" spans="1:3" ht="48.75" customHeight="1">
      <c r="A24" s="187" t="s">
        <v>266</v>
      </c>
      <c r="B24" s="188" t="s">
        <v>267</v>
      </c>
      <c r="C24" s="305" t="s">
        <v>841</v>
      </c>
    </row>
    <row r="25" spans="1:3" ht="48.75" customHeight="1">
      <c r="A25" s="187" t="s">
        <v>268</v>
      </c>
      <c r="B25" s="188" t="s">
        <v>269</v>
      </c>
      <c r="C25" s="305" t="s">
        <v>841</v>
      </c>
    </row>
    <row r="26" spans="1:3" ht="48.75" customHeight="1">
      <c r="A26" s="184" t="s">
        <v>270</v>
      </c>
      <c r="B26" s="185" t="s">
        <v>271</v>
      </c>
      <c r="C26" s="189"/>
    </row>
    <row r="27" spans="1:3" ht="48.75" customHeight="1">
      <c r="A27" s="187" t="s">
        <v>272</v>
      </c>
      <c r="B27" s="188" t="s">
        <v>273</v>
      </c>
      <c r="C27" s="305" t="s">
        <v>841</v>
      </c>
    </row>
    <row r="28" spans="1:3" ht="15" customHeight="1">
      <c r="A28" s="782" t="s">
        <v>252</v>
      </c>
      <c r="B28" s="782"/>
      <c r="C28" s="181" t="s">
        <v>253</v>
      </c>
    </row>
    <row r="29" spans="1:3" ht="15" customHeight="1">
      <c r="A29" s="782"/>
      <c r="B29" s="782"/>
      <c r="C29" s="182" t="s">
        <v>254</v>
      </c>
    </row>
    <row r="30" spans="1:3" ht="15" customHeight="1">
      <c r="A30" s="782"/>
      <c r="B30" s="782"/>
      <c r="C30" s="182" t="s">
        <v>255</v>
      </c>
    </row>
    <row r="31" spans="1:3" ht="15" customHeight="1">
      <c r="A31" s="782"/>
      <c r="B31" s="782"/>
      <c r="C31" s="183" t="s">
        <v>468</v>
      </c>
    </row>
    <row r="32" spans="1:3" ht="45" customHeight="1">
      <c r="A32" s="187" t="s">
        <v>306</v>
      </c>
      <c r="B32" s="188" t="s">
        <v>291</v>
      </c>
      <c r="C32" s="305" t="s">
        <v>841</v>
      </c>
    </row>
    <row r="33" spans="1:3" ht="45" customHeight="1">
      <c r="A33" s="187" t="s">
        <v>307</v>
      </c>
      <c r="B33" s="188" t="s">
        <v>292</v>
      </c>
      <c r="C33" s="305" t="s">
        <v>841</v>
      </c>
    </row>
    <row r="34" spans="1:3" ht="45" customHeight="1">
      <c r="A34" s="187" t="s">
        <v>308</v>
      </c>
      <c r="B34" s="188" t="s">
        <v>293</v>
      </c>
      <c r="C34" s="305" t="s">
        <v>841</v>
      </c>
    </row>
    <row r="35" spans="1:3" ht="45" customHeight="1">
      <c r="A35" s="187" t="s">
        <v>309</v>
      </c>
      <c r="B35" s="188" t="s">
        <v>294</v>
      </c>
      <c r="C35" s="305" t="s">
        <v>841</v>
      </c>
    </row>
    <row r="36" spans="1:3" ht="45" customHeight="1">
      <c r="A36" s="187" t="s">
        <v>310</v>
      </c>
      <c r="B36" s="188" t="s">
        <v>295</v>
      </c>
      <c r="C36" s="305" t="s">
        <v>841</v>
      </c>
    </row>
    <row r="37" spans="1:3" ht="45" customHeight="1">
      <c r="A37" s="184" t="s">
        <v>311</v>
      </c>
      <c r="B37" s="185" t="s">
        <v>296</v>
      </c>
      <c r="C37" s="189"/>
    </row>
    <row r="38" spans="1:3" ht="45" customHeight="1">
      <c r="A38" s="187" t="s">
        <v>312</v>
      </c>
      <c r="B38" s="188" t="s">
        <v>297</v>
      </c>
      <c r="C38" s="305" t="s">
        <v>841</v>
      </c>
    </row>
    <row r="39" spans="1:3" ht="45" customHeight="1">
      <c r="A39" s="187" t="s">
        <v>313</v>
      </c>
      <c r="B39" s="188" t="s">
        <v>298</v>
      </c>
      <c r="C39" s="305" t="s">
        <v>841</v>
      </c>
    </row>
    <row r="40" spans="1:3" ht="45" customHeight="1">
      <c r="A40" s="187" t="s">
        <v>314</v>
      </c>
      <c r="B40" s="188" t="s">
        <v>299</v>
      </c>
      <c r="C40" s="305" t="s">
        <v>841</v>
      </c>
    </row>
    <row r="41" spans="1:3" ht="45" customHeight="1">
      <c r="A41" s="184" t="s">
        <v>315</v>
      </c>
      <c r="B41" s="185" t="s">
        <v>300</v>
      </c>
      <c r="C41" s="189"/>
    </row>
    <row r="42" spans="1:3" ht="51" customHeight="1">
      <c r="A42" s="187" t="s">
        <v>316</v>
      </c>
      <c r="B42" s="188" t="s">
        <v>301</v>
      </c>
      <c r="C42" s="305" t="s">
        <v>841</v>
      </c>
    </row>
    <row r="43" spans="1:3" ht="51" customHeight="1">
      <c r="A43" s="187" t="s">
        <v>317</v>
      </c>
      <c r="B43" s="188" t="s">
        <v>302</v>
      </c>
      <c r="C43" s="305" t="s">
        <v>841</v>
      </c>
    </row>
    <row r="44" spans="1:3" ht="51" customHeight="1">
      <c r="A44" s="187" t="s">
        <v>318</v>
      </c>
      <c r="B44" s="188" t="s">
        <v>842</v>
      </c>
      <c r="C44" s="305" t="s">
        <v>841</v>
      </c>
    </row>
    <row r="45" spans="1:3" ht="48.75" customHeight="1">
      <c r="A45" s="187" t="s">
        <v>319</v>
      </c>
      <c r="B45" s="188" t="s">
        <v>303</v>
      </c>
      <c r="C45" s="305" t="s">
        <v>841</v>
      </c>
    </row>
    <row r="46" spans="1:3" ht="47.25" customHeight="1">
      <c r="A46" s="187" t="s">
        <v>320</v>
      </c>
      <c r="B46" s="188" t="s">
        <v>304</v>
      </c>
      <c r="C46" s="305" t="s">
        <v>841</v>
      </c>
    </row>
    <row r="47" spans="1:3" ht="47.25" customHeight="1">
      <c r="A47" s="184" t="s">
        <v>321</v>
      </c>
      <c r="B47" s="185" t="s">
        <v>305</v>
      </c>
      <c r="C47" s="189"/>
    </row>
    <row r="48" spans="1:3" ht="15" customHeight="1">
      <c r="A48" s="782" t="s">
        <v>252</v>
      </c>
      <c r="B48" s="782"/>
      <c r="C48" s="181" t="s">
        <v>253</v>
      </c>
    </row>
    <row r="49" spans="1:3" ht="15" customHeight="1">
      <c r="A49" s="782"/>
      <c r="B49" s="782"/>
      <c r="C49" s="182" t="s">
        <v>254</v>
      </c>
    </row>
    <row r="50" spans="1:3" ht="15" customHeight="1">
      <c r="A50" s="782"/>
      <c r="B50" s="782"/>
      <c r="C50" s="182" t="s">
        <v>255</v>
      </c>
    </row>
    <row r="51" spans="1:3" ht="15" customHeight="1">
      <c r="A51" s="782"/>
      <c r="B51" s="782"/>
      <c r="C51" s="183" t="s">
        <v>516</v>
      </c>
    </row>
    <row r="52" spans="1:3" ht="60.75" customHeight="1">
      <c r="A52" s="187" t="s">
        <v>274</v>
      </c>
      <c r="B52" s="188" t="s">
        <v>275</v>
      </c>
      <c r="C52" s="305" t="s">
        <v>841</v>
      </c>
    </row>
    <row r="53" spans="1:3" ht="60.75" customHeight="1">
      <c r="A53" s="187" t="s">
        <v>276</v>
      </c>
      <c r="B53" s="188" t="s">
        <v>277</v>
      </c>
      <c r="C53" s="305" t="s">
        <v>841</v>
      </c>
    </row>
    <row r="54" spans="1:3" ht="60.75" customHeight="1">
      <c r="A54" s="184">
        <v>2</v>
      </c>
      <c r="B54" s="185" t="s">
        <v>278</v>
      </c>
      <c r="C54" s="189"/>
    </row>
    <row r="55" spans="1:3" ht="60.75" customHeight="1">
      <c r="A55" s="184" t="s">
        <v>279</v>
      </c>
      <c r="B55" s="185" t="s">
        <v>280</v>
      </c>
      <c r="C55" s="189"/>
    </row>
    <row r="56" spans="1:3" ht="60.75" customHeight="1">
      <c r="A56" s="187" t="s">
        <v>281</v>
      </c>
      <c r="B56" s="188" t="s">
        <v>282</v>
      </c>
      <c r="C56" s="305" t="s">
        <v>841</v>
      </c>
    </row>
    <row r="57" spans="1:3" ht="60.75" customHeight="1">
      <c r="A57" s="184" t="s">
        <v>283</v>
      </c>
      <c r="B57" s="185" t="s">
        <v>284</v>
      </c>
      <c r="C57" s="189"/>
    </row>
    <row r="58" spans="1:3" ht="60.75" customHeight="1">
      <c r="A58" s="187" t="s">
        <v>285</v>
      </c>
      <c r="B58" s="188" t="s">
        <v>286</v>
      </c>
      <c r="C58" s="305" t="s">
        <v>841</v>
      </c>
    </row>
    <row r="59" spans="1:3" ht="60.75" customHeight="1">
      <c r="A59" s="184" t="s">
        <v>287</v>
      </c>
      <c r="B59" s="185" t="s">
        <v>288</v>
      </c>
      <c r="C59" s="189"/>
    </row>
    <row r="60" spans="1:3" ht="60.75" customHeight="1">
      <c r="A60" s="187" t="s">
        <v>289</v>
      </c>
      <c r="B60" s="188" t="s">
        <v>290</v>
      </c>
      <c r="C60" s="305" t="s">
        <v>841</v>
      </c>
    </row>
    <row r="61" spans="1:3" ht="33.75" customHeight="1"/>
    <row r="62" spans="1:3" ht="33.75" customHeight="1"/>
    <row r="63" spans="1:3" ht="33.75" customHeight="1"/>
    <row r="64" spans="1:3" ht="33.75" customHeight="1"/>
    <row r="65" ht="33.75" customHeight="1"/>
    <row r="66" ht="33.75" customHeight="1"/>
    <row r="67" ht="33.75" customHeight="1"/>
    <row r="68" ht="33.75" customHeight="1"/>
    <row r="69" ht="33.75" customHeight="1"/>
    <row r="70" ht="33.75" customHeight="1"/>
    <row r="71" ht="33.75" customHeight="1"/>
    <row r="72" ht="33.75" customHeight="1"/>
    <row r="73" ht="33.75" customHeight="1"/>
    <row r="74" ht="33.75" customHeight="1"/>
    <row r="75" ht="33.75" customHeight="1"/>
    <row r="76" ht="33.75" customHeight="1"/>
    <row r="77" ht="33.75" customHeight="1"/>
    <row r="78" ht="33.75" customHeight="1"/>
    <row r="79" ht="33.75" customHeight="1"/>
    <row r="80" ht="33.75" customHeight="1"/>
    <row r="81" ht="33.75" customHeight="1"/>
    <row r="82" ht="33.75" customHeight="1"/>
    <row r="83" ht="33.75" customHeight="1"/>
    <row r="84" ht="33.75" customHeight="1"/>
    <row r="85" ht="33.75" customHeight="1"/>
    <row r="86" ht="33.75" customHeight="1"/>
    <row r="87" ht="33.75" customHeight="1"/>
    <row r="88" ht="33.75" customHeight="1"/>
    <row r="89" ht="33.75" customHeight="1"/>
    <row r="90" ht="33.75" customHeight="1"/>
    <row r="91" ht="33.75" customHeight="1"/>
    <row r="92" ht="33.75" customHeight="1"/>
    <row r="93" ht="33.75" customHeight="1"/>
    <row r="94" ht="33.75" customHeight="1"/>
    <row r="95" ht="33.75" customHeight="1"/>
    <row r="96" ht="33.75" customHeight="1"/>
    <row r="97" ht="33.75" customHeight="1"/>
    <row r="98" ht="33.75" customHeight="1"/>
    <row r="99" ht="33.75" customHeight="1"/>
    <row r="100" ht="33.75" customHeight="1"/>
    <row r="101" ht="33.75" customHeight="1"/>
    <row r="102" ht="33.75" customHeight="1"/>
    <row r="103" ht="33.75" customHeight="1"/>
    <row r="104" ht="33.75" customHeight="1"/>
    <row r="105" ht="33.75" customHeight="1"/>
    <row r="106" ht="33.75" customHeight="1"/>
    <row r="107" ht="33.75" customHeight="1"/>
  </sheetData>
  <mergeCells count="9">
    <mergeCell ref="A1:C1"/>
    <mergeCell ref="A48:B51"/>
    <mergeCell ref="B6:C6"/>
    <mergeCell ref="B7:C7"/>
    <mergeCell ref="B8:C9"/>
    <mergeCell ref="B10:C10"/>
    <mergeCell ref="B11:C11"/>
    <mergeCell ref="A14:B17"/>
    <mergeCell ref="A28:B31"/>
  </mergeCells>
  <phoneticPr fontId="3"/>
  <conditionalFormatting sqref="B11:C11">
    <cfRule type="expression" dxfId="15" priority="1">
      <formula>$B$11=""</formula>
    </cfRule>
  </conditionalFormatting>
  <dataValidations count="1">
    <dataValidation type="list" allowBlank="1" showInputMessage="1" showErrorMessage="1" sqref="C20:C25 C27 C56 C58 C32:C36 C38:C40 C42:C46 C52:C53 C60" xr:uid="{70165445-819D-4BFE-8212-9BA30FDF7B7D}">
      <formula1>"○,✕,△,━"</formula1>
    </dataValidation>
  </dataValidations>
  <printOptions horizontalCentered="1" verticalCentered="1"/>
  <pageMargins left="0.39370078740157483" right="0.39370078740157483" top="0" bottom="0" header="0.31496062992125984" footer="0.31496062992125984"/>
  <pageSetup paperSize="9" scale="96" orientation="portrait" r:id="rId1"/>
  <rowBreaks count="2" manualBreakCount="2">
    <brk id="27" max="2" man="1"/>
    <brk id="47" max="2" man="1"/>
  </rowBreaks>
  <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2D050"/>
  </sheetPr>
  <dimension ref="A1:AH176"/>
  <sheetViews>
    <sheetView showZeros="0" view="pageBreakPreview" zoomScale="85" zoomScaleNormal="100" zoomScaleSheetLayoutView="85" workbookViewId="0">
      <selection activeCell="B20" sqref="B20:AG24"/>
    </sheetView>
  </sheetViews>
  <sheetFormatPr defaultRowHeight="18" customHeight="1"/>
  <cols>
    <col min="1" max="92" width="2.625" style="5" customWidth="1"/>
    <col min="93" max="16384" width="9" style="5"/>
  </cols>
  <sheetData>
    <row r="1" spans="1:33" ht="18" customHeight="1">
      <c r="A1" s="1" t="s">
        <v>506</v>
      </c>
      <c r="B1" s="2"/>
      <c r="C1" s="2"/>
      <c r="D1" s="2"/>
      <c r="E1" s="2"/>
      <c r="F1" s="2"/>
      <c r="G1" s="2"/>
      <c r="H1" s="2"/>
      <c r="I1" s="2"/>
      <c r="J1" s="2"/>
      <c r="K1" s="2"/>
      <c r="L1" s="2"/>
      <c r="M1" s="2"/>
      <c r="N1" s="2"/>
      <c r="O1" s="2"/>
      <c r="P1" s="2"/>
      <c r="Q1" s="2"/>
      <c r="R1" s="2"/>
      <c r="S1" s="2"/>
      <c r="T1" s="2"/>
      <c r="U1" s="2"/>
      <c r="V1" s="2"/>
      <c r="W1" s="2"/>
      <c r="X1" s="2"/>
      <c r="Y1" s="2"/>
      <c r="Z1" s="2"/>
      <c r="AA1" s="2"/>
      <c r="AB1" s="2"/>
      <c r="AC1" s="2"/>
      <c r="AD1" s="2"/>
      <c r="AE1" s="2"/>
      <c r="AF1" s="2"/>
      <c r="AG1" s="2"/>
    </row>
    <row r="2" spans="1:33" ht="18" customHeight="1">
      <c r="A2" s="2"/>
      <c r="B2" s="2"/>
      <c r="C2" s="2"/>
      <c r="D2" s="2"/>
      <c r="E2" s="2"/>
      <c r="F2" s="2"/>
      <c r="G2" s="2"/>
      <c r="H2" s="2"/>
      <c r="I2" s="2"/>
      <c r="J2" s="2"/>
      <c r="K2" s="2"/>
      <c r="L2" s="2"/>
      <c r="M2" s="2"/>
      <c r="N2" s="2"/>
      <c r="O2" s="2"/>
      <c r="P2" s="2"/>
      <c r="Q2" s="2"/>
      <c r="R2" s="2"/>
      <c r="S2" s="2"/>
      <c r="T2" s="2"/>
      <c r="U2" s="2"/>
      <c r="V2" s="2"/>
      <c r="W2" s="722"/>
      <c r="X2" s="722"/>
      <c r="Y2" s="725">
        <f>'12採択申請書'!K2</f>
        <v>7</v>
      </c>
      <c r="Z2" s="725"/>
      <c r="AA2" s="725"/>
      <c r="AB2" s="725"/>
      <c r="AC2" s="725"/>
      <c r="AD2" s="303" t="s">
        <v>559</v>
      </c>
      <c r="AE2" s="725">
        <f>'12採択申請書'!N2</f>
        <v>1</v>
      </c>
      <c r="AF2" s="725"/>
      <c r="AG2" s="2" t="s">
        <v>30</v>
      </c>
    </row>
    <row r="3" spans="1:33" ht="18" customHeight="1">
      <c r="A3" s="2"/>
      <c r="B3" s="2"/>
      <c r="C3" s="2"/>
      <c r="D3" s="2"/>
      <c r="E3" s="2"/>
      <c r="F3" s="2"/>
      <c r="G3" s="2"/>
      <c r="H3" s="2"/>
      <c r="I3" s="2"/>
      <c r="J3" s="2"/>
      <c r="K3" s="2"/>
      <c r="L3" s="2"/>
      <c r="M3" s="2"/>
      <c r="N3" s="2"/>
      <c r="O3" s="2"/>
      <c r="P3" s="2"/>
      <c r="Q3" s="2"/>
      <c r="R3" s="2"/>
      <c r="S3" s="2"/>
      <c r="T3" s="2"/>
      <c r="U3" s="2"/>
      <c r="V3" s="2"/>
      <c r="W3" s="2" t="s">
        <v>460</v>
      </c>
      <c r="X3" s="2"/>
      <c r="Y3" s="725">
        <f>'12採択申請書'!K3</f>
        <v>7</v>
      </c>
      <c r="Z3" s="725"/>
      <c r="AA3" s="303" t="s">
        <v>0</v>
      </c>
      <c r="AB3" s="725">
        <f>'12採択申請書'!M3</f>
        <v>4</v>
      </c>
      <c r="AC3" s="725"/>
      <c r="AD3" s="303" t="s">
        <v>1</v>
      </c>
      <c r="AE3" s="725">
        <f>'12採択申請書'!O3</f>
        <v>1</v>
      </c>
      <c r="AF3" s="725"/>
      <c r="AG3" s="2" t="s">
        <v>2</v>
      </c>
    </row>
    <row r="4" spans="1:33" ht="18" customHeight="1">
      <c r="A4" s="710" t="s">
        <v>732</v>
      </c>
      <c r="B4" s="710"/>
      <c r="C4" s="710"/>
      <c r="D4" s="710"/>
      <c r="E4" s="710"/>
      <c r="F4" s="710"/>
      <c r="G4" s="710"/>
      <c r="H4" s="710"/>
      <c r="I4" s="710"/>
      <c r="J4" s="710"/>
      <c r="K4" s="710"/>
      <c r="L4" s="710"/>
      <c r="M4" s="710"/>
      <c r="N4" s="710"/>
      <c r="O4" s="710"/>
      <c r="P4" s="710"/>
      <c r="Q4" s="710"/>
      <c r="R4" s="710"/>
      <c r="S4" s="710"/>
      <c r="T4" s="710"/>
      <c r="U4" s="710"/>
      <c r="V4" s="710"/>
      <c r="W4" s="710"/>
      <c r="X4" s="710"/>
      <c r="Y4" s="710"/>
      <c r="Z4" s="710"/>
      <c r="AA4" s="710"/>
      <c r="AB4" s="710"/>
      <c r="AC4" s="710"/>
      <c r="AD4" s="710"/>
      <c r="AE4" s="710"/>
      <c r="AF4" s="710"/>
      <c r="AG4" s="710"/>
    </row>
    <row r="5" spans="1:33" ht="18" customHeight="1">
      <c r="A5" s="710" t="s">
        <v>733</v>
      </c>
      <c r="B5" s="710"/>
      <c r="C5" s="710"/>
      <c r="D5" s="710"/>
      <c r="E5" s="710"/>
      <c r="F5" s="710"/>
      <c r="G5" s="710"/>
      <c r="H5" s="710"/>
      <c r="I5" s="710"/>
      <c r="J5" s="710"/>
      <c r="K5" s="710"/>
      <c r="L5" s="710"/>
      <c r="M5" s="710"/>
      <c r="N5" s="710"/>
      <c r="O5" s="710"/>
      <c r="P5" s="710"/>
      <c r="Q5" s="710"/>
      <c r="R5" s="710"/>
      <c r="S5" s="710"/>
      <c r="T5" s="710"/>
      <c r="U5" s="710"/>
      <c r="V5" s="710"/>
      <c r="W5" s="710"/>
      <c r="X5" s="710"/>
      <c r="Y5" s="710"/>
      <c r="Z5" s="710"/>
      <c r="AA5" s="710"/>
      <c r="AB5" s="710"/>
      <c r="AC5" s="710"/>
      <c r="AD5" s="710"/>
      <c r="AE5" s="710"/>
      <c r="AF5" s="710"/>
      <c r="AG5" s="710"/>
    </row>
    <row r="6" spans="1:33" ht="18" customHeight="1">
      <c r="A6" s="1"/>
      <c r="B6" s="1"/>
      <c r="C6" s="1"/>
      <c r="D6" s="1"/>
      <c r="E6" s="1"/>
      <c r="F6" s="1"/>
      <c r="G6" s="1"/>
      <c r="H6" s="1"/>
      <c r="I6" s="1"/>
      <c r="J6" s="1"/>
      <c r="K6" s="3"/>
      <c r="L6" s="3"/>
      <c r="M6" s="3"/>
      <c r="N6" s="3"/>
      <c r="O6" s="3"/>
      <c r="P6" s="3"/>
      <c r="Q6" s="3"/>
      <c r="R6" s="3"/>
      <c r="S6" s="3"/>
      <c r="T6" s="3"/>
      <c r="U6" s="744" t="str">
        <f>'12採択申請書'!J8</f>
        <v>○○保全の会</v>
      </c>
      <c r="V6" s="744"/>
      <c r="W6" s="744"/>
      <c r="X6" s="744"/>
      <c r="Y6" s="744"/>
      <c r="Z6" s="744"/>
      <c r="AA6" s="744"/>
      <c r="AB6" s="744"/>
      <c r="AC6" s="744"/>
      <c r="AD6" s="744"/>
      <c r="AE6" s="744"/>
      <c r="AF6" s="744"/>
      <c r="AG6" s="744"/>
    </row>
    <row r="7" spans="1:33" ht="18" customHeight="1">
      <c r="A7" s="2"/>
      <c r="B7" s="2"/>
      <c r="C7" s="2"/>
      <c r="D7" s="2"/>
      <c r="E7" s="2"/>
      <c r="F7" s="2"/>
      <c r="G7" s="2"/>
      <c r="H7" s="2"/>
      <c r="I7" s="2"/>
      <c r="J7" s="2"/>
      <c r="K7" s="2"/>
      <c r="L7" s="2"/>
      <c r="M7" s="2"/>
      <c r="N7" s="2"/>
      <c r="O7" s="2"/>
      <c r="P7" s="2"/>
      <c r="Q7" s="2"/>
      <c r="R7" s="2"/>
      <c r="S7" s="2"/>
      <c r="T7" s="2"/>
      <c r="U7" s="303" t="s">
        <v>36</v>
      </c>
      <c r="V7" s="725" t="str">
        <f>'12採択申請書'!H9</f>
        <v>代表</v>
      </c>
      <c r="W7" s="725"/>
      <c r="X7" s="725"/>
      <c r="Y7" s="725"/>
      <c r="Z7" s="725" t="str">
        <f>'12採択申請書'!J9</f>
        <v>○○○○</v>
      </c>
      <c r="AA7" s="725"/>
      <c r="AB7" s="725"/>
      <c r="AC7" s="725"/>
      <c r="AD7" s="725"/>
      <c r="AE7" s="725"/>
      <c r="AF7" s="725"/>
      <c r="AG7" s="303"/>
    </row>
    <row r="8" spans="1:33" ht="18" customHeight="1">
      <c r="A8" s="2"/>
      <c r="B8" s="2"/>
      <c r="C8" s="2"/>
      <c r="D8" s="2"/>
      <c r="E8" s="2"/>
      <c r="F8" s="2"/>
      <c r="G8" s="2"/>
      <c r="H8" s="2"/>
      <c r="I8" s="2"/>
      <c r="J8" s="2"/>
      <c r="K8" s="2"/>
      <c r="L8" s="2"/>
      <c r="M8" s="2"/>
      <c r="N8" s="2"/>
      <c r="O8" s="2"/>
      <c r="P8" s="2"/>
      <c r="Q8" s="2"/>
      <c r="R8" s="2"/>
      <c r="S8" s="2"/>
      <c r="T8" s="2"/>
      <c r="U8" s="2"/>
      <c r="V8" s="2"/>
      <c r="W8" s="2"/>
      <c r="X8" s="2"/>
      <c r="Y8" s="2"/>
      <c r="Z8" s="2"/>
      <c r="AA8" s="2"/>
      <c r="AB8" s="2"/>
      <c r="AC8" s="2"/>
      <c r="AD8" s="2"/>
      <c r="AE8" s="2"/>
      <c r="AF8" s="2"/>
      <c r="AG8" s="2"/>
    </row>
    <row r="9" spans="1:33" ht="18" customHeight="1">
      <c r="A9" s="2"/>
      <c r="B9" s="2"/>
      <c r="C9" s="2"/>
      <c r="D9" s="2"/>
      <c r="E9" s="2"/>
      <c r="F9" s="2"/>
      <c r="G9" s="2"/>
      <c r="H9" s="2"/>
      <c r="I9" s="2"/>
      <c r="J9" s="2"/>
      <c r="K9" s="2"/>
      <c r="L9" s="2"/>
      <c r="M9" s="2"/>
      <c r="N9" s="2"/>
      <c r="O9" s="2"/>
      <c r="P9" s="2"/>
      <c r="Q9" s="2"/>
      <c r="R9" s="2"/>
      <c r="S9" s="2"/>
      <c r="T9" s="2"/>
      <c r="U9" s="2"/>
      <c r="V9" s="2"/>
      <c r="W9" s="2"/>
      <c r="X9" s="2"/>
      <c r="Y9" s="2"/>
      <c r="Z9" s="2"/>
      <c r="AA9" s="2"/>
      <c r="AB9" s="2"/>
      <c r="AC9" s="2"/>
      <c r="AD9" s="2"/>
      <c r="AE9" s="2"/>
      <c r="AF9" s="2"/>
      <c r="AG9" s="2"/>
    </row>
    <row r="10" spans="1:33" ht="18" customHeight="1">
      <c r="A10" s="2"/>
      <c r="B10" s="2" t="s">
        <v>460</v>
      </c>
      <c r="C10" s="2"/>
      <c r="D10" s="14">
        <v>7</v>
      </c>
      <c r="E10" s="2" t="s">
        <v>507</v>
      </c>
      <c r="G10" s="2"/>
      <c r="H10" s="2"/>
      <c r="L10" s="2"/>
      <c r="M10" s="2"/>
      <c r="N10" s="2"/>
      <c r="O10" s="2"/>
      <c r="P10" s="2"/>
      <c r="Q10" s="2"/>
      <c r="R10" s="2"/>
      <c r="S10" s="2"/>
      <c r="T10" s="2"/>
      <c r="U10" s="2"/>
      <c r="V10" s="2"/>
      <c r="W10" s="2"/>
      <c r="X10" s="2"/>
      <c r="Y10" s="2"/>
      <c r="Z10" s="2"/>
      <c r="AA10" s="2"/>
      <c r="AB10" s="2"/>
      <c r="AC10" s="2"/>
      <c r="AD10" s="2"/>
      <c r="AE10" s="2"/>
      <c r="AF10" s="2"/>
      <c r="AG10" s="2"/>
    </row>
    <row r="11" spans="1:33" ht="18" customHeight="1">
      <c r="A11" s="2"/>
      <c r="B11" s="2"/>
      <c r="C11" s="2"/>
      <c r="D11" s="2"/>
      <c r="E11" s="2"/>
      <c r="F11" s="2"/>
      <c r="G11" s="2"/>
      <c r="H11" s="2"/>
      <c r="I11" s="2"/>
      <c r="J11" s="2"/>
      <c r="K11" s="2"/>
      <c r="L11" s="2"/>
      <c r="M11" s="2"/>
      <c r="N11" s="2"/>
      <c r="O11" s="2"/>
      <c r="P11" s="2"/>
      <c r="Q11" s="2"/>
      <c r="R11" s="2"/>
      <c r="S11" s="2"/>
      <c r="T11" s="2"/>
      <c r="U11" s="2"/>
      <c r="V11" s="2"/>
      <c r="W11" s="2"/>
      <c r="X11" s="2"/>
      <c r="Y11" s="2"/>
      <c r="Z11" s="2"/>
      <c r="AA11" s="2"/>
      <c r="AB11" s="2"/>
      <c r="AC11" s="2"/>
      <c r="AD11" s="2"/>
      <c r="AE11" s="2"/>
      <c r="AF11" s="2"/>
      <c r="AG11" s="2"/>
    </row>
    <row r="12" spans="1:33" ht="18" customHeight="1">
      <c r="A12" s="710" t="s">
        <v>580</v>
      </c>
      <c r="B12" s="710"/>
      <c r="C12" s="710"/>
      <c r="D12" s="710"/>
      <c r="E12" s="710"/>
      <c r="F12" s="710"/>
      <c r="G12" s="710"/>
      <c r="H12" s="710"/>
      <c r="I12" s="710"/>
      <c r="J12" s="710"/>
      <c r="K12" s="710"/>
      <c r="L12" s="710"/>
      <c r="M12" s="710"/>
      <c r="N12" s="710"/>
      <c r="O12" s="710"/>
      <c r="P12" s="710"/>
      <c r="Q12" s="710"/>
      <c r="R12" s="710"/>
      <c r="S12" s="710"/>
      <c r="T12" s="710"/>
      <c r="U12" s="710"/>
      <c r="V12" s="710"/>
      <c r="W12" s="710"/>
      <c r="X12" s="710"/>
      <c r="Y12" s="710"/>
      <c r="Z12" s="710"/>
      <c r="AA12" s="710"/>
      <c r="AB12" s="710"/>
      <c r="AC12" s="710"/>
      <c r="AD12" s="710"/>
      <c r="AE12" s="710"/>
      <c r="AF12" s="710"/>
      <c r="AG12" s="710"/>
    </row>
    <row r="13" spans="1:33" ht="18" customHeight="1">
      <c r="A13" s="710" t="s">
        <v>581</v>
      </c>
      <c r="B13" s="710"/>
      <c r="C13" s="710"/>
      <c r="D13" s="710"/>
      <c r="E13" s="710"/>
      <c r="F13" s="710"/>
      <c r="G13" s="710"/>
      <c r="H13" s="710"/>
      <c r="I13" s="710"/>
      <c r="J13" s="710"/>
      <c r="K13" s="710"/>
      <c r="L13" s="710"/>
      <c r="M13" s="710"/>
      <c r="N13" s="710"/>
      <c r="O13" s="710"/>
      <c r="P13" s="710"/>
      <c r="Q13" s="710"/>
      <c r="R13" s="710"/>
      <c r="S13" s="710"/>
      <c r="T13" s="710"/>
      <c r="U13" s="710"/>
      <c r="V13" s="710"/>
      <c r="W13" s="710"/>
      <c r="X13" s="710"/>
      <c r="Y13" s="710"/>
      <c r="Z13" s="710"/>
      <c r="AA13" s="710"/>
      <c r="AB13" s="710"/>
      <c r="AC13" s="710"/>
      <c r="AD13" s="710"/>
      <c r="AE13" s="710"/>
      <c r="AF13" s="710"/>
      <c r="AG13" s="710"/>
    </row>
    <row r="14" spans="1:33" ht="18" customHeight="1">
      <c r="A14" s="2"/>
      <c r="B14" s="2"/>
      <c r="C14" s="2"/>
      <c r="D14" s="2"/>
      <c r="E14" s="2"/>
      <c r="F14" s="2"/>
      <c r="G14" s="2"/>
      <c r="H14" s="2"/>
      <c r="I14" s="2"/>
      <c r="J14" s="2"/>
      <c r="K14" s="2"/>
      <c r="L14" s="2"/>
      <c r="M14" s="2"/>
      <c r="N14" s="2"/>
      <c r="O14" s="2"/>
      <c r="P14" s="2"/>
      <c r="Q14" s="2"/>
      <c r="R14" s="2"/>
      <c r="S14" s="2"/>
      <c r="T14" s="2"/>
      <c r="U14" s="2"/>
      <c r="V14" s="2"/>
      <c r="W14" s="2"/>
      <c r="X14" s="2"/>
      <c r="Y14" s="2"/>
      <c r="Z14" s="2"/>
      <c r="AA14" s="2"/>
      <c r="AB14" s="2"/>
      <c r="AC14" s="2"/>
      <c r="AD14" s="2"/>
      <c r="AE14" s="2"/>
      <c r="AF14" s="2"/>
      <c r="AG14" s="2"/>
    </row>
    <row r="15" spans="1:33" ht="18" customHeight="1">
      <c r="A15" s="712" t="s">
        <v>31</v>
      </c>
      <c r="B15" s="712"/>
      <c r="C15" s="712"/>
      <c r="D15" s="712"/>
      <c r="E15" s="712"/>
      <c r="F15" s="712"/>
      <c r="G15" s="712"/>
      <c r="H15" s="712"/>
      <c r="I15" s="712"/>
      <c r="J15" s="712"/>
      <c r="K15" s="712"/>
      <c r="L15" s="712"/>
      <c r="M15" s="712"/>
      <c r="N15" s="712"/>
      <c r="O15" s="712"/>
      <c r="P15" s="712"/>
      <c r="Q15" s="712"/>
      <c r="R15" s="712"/>
      <c r="S15" s="712"/>
      <c r="T15" s="712"/>
      <c r="U15" s="712"/>
      <c r="V15" s="712"/>
      <c r="W15" s="712"/>
      <c r="X15" s="712"/>
      <c r="Y15" s="712"/>
      <c r="Z15" s="712"/>
      <c r="AA15" s="712"/>
      <c r="AB15" s="712"/>
      <c r="AC15" s="712"/>
      <c r="AD15" s="712"/>
      <c r="AE15" s="712"/>
      <c r="AF15" s="712"/>
      <c r="AG15" s="712"/>
    </row>
    <row r="16" spans="1:33" ht="18" customHeight="1">
      <c r="A16" s="2" t="s">
        <v>37</v>
      </c>
      <c r="B16" s="2"/>
      <c r="C16" s="2"/>
      <c r="D16" s="2"/>
      <c r="E16" s="2"/>
      <c r="F16" s="2"/>
      <c r="G16" s="2"/>
      <c r="H16" s="788">
        <f>'12採択申請書'!D76</f>
        <v>2703335</v>
      </c>
      <c r="I16" s="788"/>
      <c r="J16" s="788"/>
      <c r="K16" s="788"/>
      <c r="L16" s="788"/>
      <c r="M16" s="7" t="s">
        <v>32</v>
      </c>
      <c r="N16" s="2"/>
      <c r="O16" s="2"/>
      <c r="P16" s="2"/>
      <c r="Q16" s="2"/>
      <c r="R16" s="2"/>
      <c r="S16" s="2"/>
      <c r="T16" s="2"/>
      <c r="U16" s="2"/>
      <c r="V16" s="2"/>
      <c r="W16" s="2"/>
      <c r="X16" s="2"/>
      <c r="Y16" s="2"/>
      <c r="Z16" s="2"/>
      <c r="AA16" s="2"/>
      <c r="AB16" s="2"/>
      <c r="AC16" s="2"/>
      <c r="AD16" s="2"/>
      <c r="AE16" s="2"/>
      <c r="AF16" s="2"/>
      <c r="AG16" s="2"/>
    </row>
    <row r="17" spans="1:34" ht="18" customHeight="1">
      <c r="A17" s="2" t="s">
        <v>38</v>
      </c>
      <c r="B17" s="2"/>
      <c r="C17" s="2"/>
      <c r="D17" s="2"/>
      <c r="E17" s="2"/>
      <c r="F17" s="2"/>
      <c r="G17" s="2"/>
      <c r="H17" s="710" t="str">
        <f>U6</f>
        <v>○○保全の会</v>
      </c>
      <c r="I17" s="710"/>
      <c r="J17" s="710"/>
      <c r="K17" s="710"/>
      <c r="L17" s="710"/>
      <c r="M17" s="710"/>
      <c r="N17" s="710"/>
      <c r="O17" s="710"/>
      <c r="P17" s="710"/>
      <c r="Q17" s="710"/>
      <c r="R17" s="710"/>
      <c r="S17" s="710"/>
      <c r="T17" s="710"/>
      <c r="U17" s="710"/>
      <c r="V17" s="710"/>
      <c r="W17" s="710"/>
      <c r="X17" s="710"/>
      <c r="Y17" s="710"/>
      <c r="Z17" s="710"/>
      <c r="AA17" s="710"/>
      <c r="AB17" s="710"/>
      <c r="AC17" s="2"/>
      <c r="AD17" s="2"/>
      <c r="AE17" s="2"/>
      <c r="AF17" s="2"/>
      <c r="AG17" s="2"/>
    </row>
    <row r="18" spans="1:34" ht="18" customHeight="1">
      <c r="A18" s="2" t="s">
        <v>458</v>
      </c>
      <c r="B18" s="2"/>
      <c r="C18" s="2"/>
      <c r="D18" s="2"/>
      <c r="E18" s="2"/>
      <c r="F18" s="2"/>
      <c r="G18" s="2"/>
      <c r="I18" s="2" t="s">
        <v>460</v>
      </c>
      <c r="J18" s="2"/>
      <c r="K18" s="725">
        <v>7</v>
      </c>
      <c r="L18" s="725"/>
      <c r="M18" s="303" t="s">
        <v>0</v>
      </c>
      <c r="N18" s="725">
        <v>4</v>
      </c>
      <c r="O18" s="725"/>
      <c r="P18" s="303" t="s">
        <v>24</v>
      </c>
      <c r="Q18" s="725">
        <v>24</v>
      </c>
      <c r="R18" s="725"/>
      <c r="S18" s="2" t="s">
        <v>2</v>
      </c>
      <c r="T18" s="2"/>
      <c r="U18" s="2"/>
      <c r="V18" s="2"/>
      <c r="W18" s="2"/>
      <c r="X18" s="2"/>
      <c r="Y18" s="2"/>
      <c r="Z18" s="2"/>
      <c r="AA18" s="2"/>
      <c r="AB18" s="2"/>
      <c r="AC18" s="2"/>
      <c r="AD18" s="2"/>
      <c r="AE18" s="2"/>
      <c r="AF18" s="2"/>
      <c r="AG18" s="2"/>
      <c r="AH18" s="5" t="s">
        <v>731</v>
      </c>
    </row>
    <row r="19" spans="1:34" ht="18" customHeight="1">
      <c r="A19" s="2" t="s">
        <v>39</v>
      </c>
      <c r="B19" s="2"/>
      <c r="C19" s="2"/>
      <c r="D19" s="2"/>
      <c r="E19" s="2"/>
      <c r="F19" s="2"/>
      <c r="G19" s="2"/>
      <c r="H19" s="2"/>
      <c r="I19" s="2"/>
      <c r="J19" s="2"/>
      <c r="K19" s="2"/>
      <c r="L19" s="2"/>
      <c r="M19" s="2"/>
      <c r="N19" s="2"/>
      <c r="O19" s="2"/>
      <c r="P19" s="2"/>
      <c r="Q19" s="2"/>
      <c r="R19" s="2"/>
      <c r="S19" s="2"/>
      <c r="T19" s="2"/>
      <c r="U19" s="2"/>
      <c r="V19" s="2"/>
      <c r="W19" s="2"/>
      <c r="X19" s="2"/>
      <c r="Y19" s="2"/>
      <c r="Z19" s="2"/>
      <c r="AA19" s="2"/>
      <c r="AB19" s="2"/>
      <c r="AC19" s="2"/>
      <c r="AD19" s="2"/>
      <c r="AE19" s="2"/>
      <c r="AF19" s="2"/>
      <c r="AG19" s="2"/>
    </row>
    <row r="20" spans="1:34" ht="18" customHeight="1">
      <c r="A20" s="2"/>
      <c r="B20" s="789" t="s">
        <v>843</v>
      </c>
      <c r="C20" s="789"/>
      <c r="D20" s="789"/>
      <c r="E20" s="789"/>
      <c r="F20" s="789"/>
      <c r="G20" s="789"/>
      <c r="H20" s="789"/>
      <c r="I20" s="789"/>
      <c r="J20" s="789"/>
      <c r="K20" s="789"/>
      <c r="L20" s="789"/>
      <c r="M20" s="789"/>
      <c r="N20" s="789"/>
      <c r="O20" s="789"/>
      <c r="P20" s="789"/>
      <c r="Q20" s="789"/>
      <c r="R20" s="789"/>
      <c r="S20" s="789"/>
      <c r="T20" s="789"/>
      <c r="U20" s="789"/>
      <c r="V20" s="789"/>
      <c r="W20" s="789"/>
      <c r="X20" s="789"/>
      <c r="Y20" s="789"/>
      <c r="Z20" s="789"/>
      <c r="AA20" s="789"/>
      <c r="AB20" s="789"/>
      <c r="AC20" s="789"/>
      <c r="AD20" s="789"/>
      <c r="AE20" s="789"/>
      <c r="AF20" s="789"/>
      <c r="AG20" s="789"/>
      <c r="AH20" s="5" t="s">
        <v>40</v>
      </c>
    </row>
    <row r="21" spans="1:34" ht="18" customHeight="1">
      <c r="A21" s="2"/>
      <c r="B21" s="789"/>
      <c r="C21" s="789"/>
      <c r="D21" s="789"/>
      <c r="E21" s="789"/>
      <c r="F21" s="789"/>
      <c r="G21" s="789"/>
      <c r="H21" s="789"/>
      <c r="I21" s="789"/>
      <c r="J21" s="789"/>
      <c r="K21" s="789"/>
      <c r="L21" s="789"/>
      <c r="M21" s="789"/>
      <c r="N21" s="789"/>
      <c r="O21" s="789"/>
      <c r="P21" s="789"/>
      <c r="Q21" s="789"/>
      <c r="R21" s="789"/>
      <c r="S21" s="789"/>
      <c r="T21" s="789"/>
      <c r="U21" s="789"/>
      <c r="V21" s="789"/>
      <c r="W21" s="789"/>
      <c r="X21" s="789"/>
      <c r="Y21" s="789"/>
      <c r="Z21" s="789"/>
      <c r="AA21" s="789"/>
      <c r="AB21" s="789"/>
      <c r="AC21" s="789"/>
      <c r="AD21" s="789"/>
      <c r="AE21" s="789"/>
      <c r="AF21" s="789"/>
      <c r="AG21" s="789"/>
      <c r="AH21" s="5" t="s">
        <v>41</v>
      </c>
    </row>
    <row r="22" spans="1:34" ht="18" customHeight="1">
      <c r="A22" s="2"/>
      <c r="B22" s="789"/>
      <c r="C22" s="789"/>
      <c r="D22" s="789"/>
      <c r="E22" s="789"/>
      <c r="F22" s="789"/>
      <c r="G22" s="789"/>
      <c r="H22" s="789"/>
      <c r="I22" s="789"/>
      <c r="J22" s="789"/>
      <c r="K22" s="789"/>
      <c r="L22" s="789"/>
      <c r="M22" s="789"/>
      <c r="N22" s="789"/>
      <c r="O22" s="789"/>
      <c r="P22" s="789"/>
      <c r="Q22" s="789"/>
      <c r="R22" s="789"/>
      <c r="S22" s="789"/>
      <c r="T22" s="789"/>
      <c r="U22" s="789"/>
      <c r="V22" s="789"/>
      <c r="W22" s="789"/>
      <c r="X22" s="789"/>
      <c r="Y22" s="789"/>
      <c r="Z22" s="789"/>
      <c r="AA22" s="789"/>
      <c r="AB22" s="789"/>
      <c r="AC22" s="789"/>
      <c r="AD22" s="789"/>
      <c r="AE22" s="789"/>
      <c r="AF22" s="789"/>
      <c r="AG22" s="789"/>
    </row>
    <row r="23" spans="1:34" ht="18" customHeight="1">
      <c r="A23" s="2"/>
      <c r="B23" s="789"/>
      <c r="C23" s="789"/>
      <c r="D23" s="789"/>
      <c r="E23" s="789"/>
      <c r="F23" s="789"/>
      <c r="G23" s="789"/>
      <c r="H23" s="789"/>
      <c r="I23" s="789"/>
      <c r="J23" s="789"/>
      <c r="K23" s="789"/>
      <c r="L23" s="789"/>
      <c r="M23" s="789"/>
      <c r="N23" s="789"/>
      <c r="O23" s="789"/>
      <c r="P23" s="789"/>
      <c r="Q23" s="789"/>
      <c r="R23" s="789"/>
      <c r="S23" s="789"/>
      <c r="T23" s="789"/>
      <c r="U23" s="789"/>
      <c r="V23" s="789"/>
      <c r="W23" s="789"/>
      <c r="X23" s="789"/>
      <c r="Y23" s="789"/>
      <c r="Z23" s="789"/>
      <c r="AA23" s="789"/>
      <c r="AB23" s="789"/>
      <c r="AC23" s="789"/>
      <c r="AD23" s="789"/>
      <c r="AE23" s="789"/>
      <c r="AF23" s="789"/>
      <c r="AG23" s="789"/>
    </row>
    <row r="24" spans="1:34" ht="18" customHeight="1">
      <c r="A24" s="2"/>
      <c r="B24" s="789"/>
      <c r="C24" s="789"/>
      <c r="D24" s="789"/>
      <c r="E24" s="789"/>
      <c r="F24" s="789"/>
      <c r="G24" s="789"/>
      <c r="H24" s="789"/>
      <c r="I24" s="789"/>
      <c r="J24" s="789"/>
      <c r="K24" s="789"/>
      <c r="L24" s="789"/>
      <c r="M24" s="789"/>
      <c r="N24" s="789"/>
      <c r="O24" s="789"/>
      <c r="P24" s="789"/>
      <c r="Q24" s="789"/>
      <c r="R24" s="789"/>
      <c r="S24" s="789"/>
      <c r="T24" s="789"/>
      <c r="U24" s="789"/>
      <c r="V24" s="789"/>
      <c r="W24" s="789"/>
      <c r="X24" s="789"/>
      <c r="Y24" s="789"/>
      <c r="Z24" s="789"/>
      <c r="AA24" s="789"/>
      <c r="AB24" s="789"/>
      <c r="AC24" s="789"/>
      <c r="AD24" s="789"/>
      <c r="AE24" s="789"/>
      <c r="AF24" s="789"/>
      <c r="AG24" s="789"/>
    </row>
    <row r="25" spans="1:34" ht="18" customHeight="1">
      <c r="A25" s="2"/>
      <c r="B25" s="2"/>
      <c r="C25" s="2"/>
      <c r="D25" s="2"/>
      <c r="E25" s="2"/>
      <c r="F25" s="2"/>
      <c r="G25" s="2"/>
      <c r="H25" s="2"/>
      <c r="I25" s="2"/>
      <c r="J25" s="2"/>
      <c r="K25" s="2"/>
      <c r="L25" s="2"/>
      <c r="M25" s="2"/>
      <c r="N25" s="2"/>
      <c r="O25" s="2"/>
      <c r="P25" s="2"/>
      <c r="Q25" s="2"/>
      <c r="R25" s="2"/>
      <c r="S25" s="2"/>
      <c r="T25" s="2"/>
      <c r="U25" s="2"/>
      <c r="V25" s="2"/>
      <c r="W25" s="2"/>
      <c r="X25" s="2"/>
      <c r="Y25" s="2"/>
      <c r="Z25" s="2"/>
      <c r="AA25" s="2"/>
      <c r="AB25" s="2"/>
      <c r="AC25" s="2"/>
      <c r="AD25" s="2"/>
      <c r="AE25" s="2"/>
      <c r="AF25" s="2"/>
      <c r="AG25" s="2"/>
    </row>
    <row r="26" spans="1:34" ht="18" customHeight="1">
      <c r="A26" s="2"/>
      <c r="B26" s="2"/>
      <c r="C26" s="2"/>
      <c r="D26" s="2"/>
      <c r="E26" s="2"/>
      <c r="F26" s="2"/>
      <c r="G26" s="2"/>
      <c r="H26" s="2"/>
      <c r="I26" s="2"/>
      <c r="J26" s="2"/>
      <c r="K26" s="2"/>
      <c r="L26" s="2"/>
      <c r="M26" s="2"/>
      <c r="N26" s="2"/>
      <c r="O26" s="2"/>
      <c r="P26" s="2"/>
      <c r="Q26" s="2"/>
      <c r="R26" s="2"/>
      <c r="S26" s="2"/>
      <c r="T26" s="2"/>
      <c r="U26" s="2"/>
      <c r="V26" s="2"/>
      <c r="W26" s="2"/>
      <c r="X26" s="2"/>
      <c r="Y26" s="2"/>
      <c r="Z26" s="2"/>
      <c r="AA26" s="2"/>
      <c r="AB26" s="2"/>
      <c r="AC26" s="2"/>
      <c r="AD26" s="2"/>
      <c r="AE26" s="2"/>
      <c r="AF26" s="2"/>
      <c r="AG26" s="2"/>
    </row>
    <row r="27" spans="1:34" ht="18" customHeight="1">
      <c r="A27" s="2"/>
      <c r="B27" s="2"/>
      <c r="C27" s="2"/>
      <c r="D27" s="2"/>
      <c r="E27" s="2"/>
      <c r="F27" s="2"/>
      <c r="G27" s="2"/>
      <c r="H27" s="2"/>
      <c r="I27" s="2"/>
      <c r="J27" s="2"/>
      <c r="K27" s="2"/>
      <c r="L27" s="2"/>
      <c r="M27" s="2"/>
      <c r="N27" s="2"/>
      <c r="O27" s="2"/>
      <c r="P27" s="2"/>
      <c r="Q27" s="2"/>
      <c r="R27" s="2"/>
      <c r="S27" s="2"/>
      <c r="T27" s="2"/>
      <c r="U27" s="2"/>
      <c r="V27" s="2"/>
      <c r="W27" s="2"/>
      <c r="X27" s="2"/>
      <c r="Y27" s="2"/>
      <c r="Z27" s="2"/>
      <c r="AA27" s="2"/>
      <c r="AB27" s="2"/>
      <c r="AC27" s="2"/>
      <c r="AD27" s="2"/>
      <c r="AE27" s="2"/>
      <c r="AF27" s="2"/>
      <c r="AG27" s="2"/>
    </row>
    <row r="28" spans="1:34" ht="18" customHeight="1">
      <c r="A28" s="710" t="s">
        <v>42</v>
      </c>
      <c r="B28" s="710"/>
      <c r="C28" s="710"/>
      <c r="D28" s="710"/>
      <c r="E28" s="710"/>
      <c r="F28" s="710"/>
      <c r="G28" s="710"/>
      <c r="H28" s="710"/>
      <c r="I28" s="710"/>
      <c r="J28" s="710"/>
      <c r="K28" s="710"/>
      <c r="L28" s="710"/>
      <c r="M28" s="710"/>
      <c r="N28" s="710"/>
      <c r="O28" s="710"/>
      <c r="P28" s="710"/>
      <c r="Q28" s="710"/>
      <c r="R28" s="710"/>
      <c r="S28" s="710"/>
      <c r="T28" s="710"/>
      <c r="U28" s="710"/>
      <c r="V28" s="710"/>
      <c r="W28" s="710"/>
      <c r="X28" s="710"/>
      <c r="Y28" s="710"/>
      <c r="Z28" s="710"/>
      <c r="AA28" s="710"/>
      <c r="AB28" s="710"/>
      <c r="AC28" s="710"/>
      <c r="AD28" s="710"/>
      <c r="AE28" s="710"/>
      <c r="AF28" s="710"/>
      <c r="AG28" s="710"/>
    </row>
    <row r="29" spans="1:34" ht="48" customHeight="1">
      <c r="A29" s="747" t="s">
        <v>43</v>
      </c>
      <c r="B29" s="790"/>
      <c r="C29" s="790"/>
      <c r="D29" s="790"/>
      <c r="E29" s="790"/>
      <c r="F29" s="790"/>
      <c r="G29" s="790"/>
      <c r="H29" s="790"/>
      <c r="I29" s="790"/>
      <c r="J29" s="790"/>
      <c r="K29" s="790"/>
      <c r="L29" s="790"/>
      <c r="M29" s="790"/>
      <c r="N29" s="790"/>
      <c r="O29" s="790"/>
      <c r="P29" s="790"/>
      <c r="Q29" s="790"/>
      <c r="R29" s="790"/>
      <c r="S29" s="790"/>
      <c r="T29" s="790"/>
      <c r="U29" s="790"/>
      <c r="V29" s="790"/>
      <c r="W29" s="790"/>
      <c r="X29" s="790"/>
      <c r="Y29" s="790"/>
      <c r="Z29" s="790"/>
      <c r="AA29" s="790"/>
      <c r="AB29" s="790"/>
      <c r="AC29" s="790"/>
      <c r="AD29" s="790"/>
      <c r="AE29" s="790"/>
      <c r="AF29" s="790"/>
      <c r="AG29" s="790"/>
    </row>
    <row r="30" spans="1:34" ht="41.25" customHeight="1">
      <c r="A30" s="787" t="s">
        <v>354</v>
      </c>
      <c r="B30" s="787"/>
      <c r="C30" s="787"/>
      <c r="D30" s="787"/>
      <c r="E30" s="787"/>
      <c r="F30" s="787"/>
      <c r="G30" s="787"/>
      <c r="H30" s="787"/>
      <c r="I30" s="787"/>
      <c r="J30" s="787"/>
      <c r="K30" s="787"/>
      <c r="L30" s="787"/>
      <c r="M30" s="787"/>
      <c r="N30" s="787"/>
      <c r="O30" s="787"/>
      <c r="P30" s="787"/>
      <c r="Q30" s="787"/>
      <c r="R30" s="787"/>
      <c r="S30" s="787"/>
      <c r="T30" s="787"/>
      <c r="U30" s="787"/>
      <c r="V30" s="787"/>
      <c r="W30" s="787"/>
      <c r="X30" s="787"/>
      <c r="Y30" s="787"/>
      <c r="Z30" s="787"/>
      <c r="AA30" s="787"/>
      <c r="AB30" s="787"/>
      <c r="AC30" s="787"/>
      <c r="AD30" s="787"/>
      <c r="AE30" s="787"/>
      <c r="AF30" s="787"/>
      <c r="AG30" s="787"/>
    </row>
    <row r="31" spans="1:34" ht="39.75" customHeight="1">
      <c r="A31" s="787" t="s">
        <v>44</v>
      </c>
      <c r="B31" s="710"/>
      <c r="C31" s="710"/>
      <c r="D31" s="710"/>
      <c r="E31" s="710"/>
      <c r="F31" s="710"/>
      <c r="G31" s="710"/>
      <c r="H31" s="710"/>
      <c r="I31" s="710"/>
      <c r="J31" s="710"/>
      <c r="K31" s="710"/>
      <c r="L31" s="710"/>
      <c r="M31" s="710"/>
      <c r="N31" s="710"/>
      <c r="O31" s="710"/>
      <c r="P31" s="710"/>
      <c r="Q31" s="710"/>
      <c r="R31" s="710"/>
      <c r="S31" s="710"/>
      <c r="T31" s="710"/>
      <c r="U31" s="710"/>
      <c r="V31" s="710"/>
      <c r="W31" s="710"/>
      <c r="X31" s="710"/>
      <c r="Y31" s="710"/>
      <c r="Z31" s="710"/>
      <c r="AA31" s="710"/>
      <c r="AB31" s="710"/>
      <c r="AC31" s="710"/>
      <c r="AD31" s="710"/>
      <c r="AE31" s="710"/>
      <c r="AF31" s="710"/>
      <c r="AG31" s="710"/>
    </row>
    <row r="32" spans="1:34" ht="54" customHeight="1">
      <c r="A32" s="787"/>
      <c r="B32" s="710"/>
      <c r="C32" s="710"/>
      <c r="D32" s="710"/>
      <c r="E32" s="710"/>
      <c r="F32" s="710"/>
      <c r="G32" s="710"/>
      <c r="H32" s="710"/>
      <c r="I32" s="710"/>
      <c r="J32" s="710"/>
      <c r="K32" s="710"/>
      <c r="L32" s="710"/>
      <c r="M32" s="710"/>
      <c r="N32" s="710"/>
      <c r="O32" s="710"/>
      <c r="P32" s="710"/>
      <c r="Q32" s="710"/>
      <c r="R32" s="710"/>
      <c r="S32" s="710"/>
      <c r="T32" s="710"/>
      <c r="U32" s="710"/>
      <c r="V32" s="710"/>
      <c r="W32" s="710"/>
      <c r="X32" s="710"/>
      <c r="Y32" s="710"/>
      <c r="Z32" s="710"/>
      <c r="AA32" s="710"/>
      <c r="AB32" s="710"/>
      <c r="AC32" s="710"/>
      <c r="AD32" s="710"/>
      <c r="AE32" s="710"/>
      <c r="AF32" s="710"/>
      <c r="AG32" s="710"/>
    </row>
    <row r="33" spans="1:33" ht="18" customHeight="1">
      <c r="A33" s="2"/>
      <c r="B33" s="2"/>
      <c r="C33" s="2"/>
      <c r="D33" s="2"/>
      <c r="E33" s="2"/>
      <c r="F33" s="2"/>
      <c r="G33" s="2"/>
      <c r="H33" s="2"/>
      <c r="I33" s="2"/>
      <c r="J33" s="2"/>
      <c r="K33" s="2"/>
      <c r="L33" s="2"/>
      <c r="M33" s="2"/>
      <c r="N33" s="2"/>
      <c r="O33" s="2"/>
      <c r="P33" s="2"/>
      <c r="Q33" s="2"/>
      <c r="R33" s="2"/>
      <c r="S33" s="2"/>
      <c r="T33" s="2"/>
      <c r="U33" s="2"/>
      <c r="V33" s="2"/>
      <c r="W33" s="2"/>
      <c r="X33" s="2"/>
      <c r="Y33" s="2"/>
      <c r="Z33" s="2"/>
      <c r="AA33" s="2"/>
      <c r="AB33" s="2"/>
      <c r="AC33" s="2"/>
      <c r="AD33" s="2"/>
      <c r="AE33" s="2"/>
      <c r="AF33" s="2"/>
      <c r="AG33" s="2"/>
    </row>
    <row r="34" spans="1:33" ht="18" customHeight="1">
      <c r="A34" s="2"/>
      <c r="B34" s="2"/>
      <c r="C34" s="2"/>
      <c r="D34" s="2"/>
      <c r="E34" s="2"/>
      <c r="F34" s="2"/>
      <c r="G34" s="2"/>
      <c r="H34" s="2"/>
      <c r="I34" s="2"/>
      <c r="J34" s="2"/>
      <c r="K34" s="2"/>
      <c r="L34" s="2"/>
      <c r="M34" s="2"/>
      <c r="N34" s="2"/>
      <c r="O34" s="2"/>
      <c r="P34" s="2"/>
      <c r="Q34" s="2"/>
      <c r="R34" s="2"/>
      <c r="S34" s="2"/>
      <c r="T34" s="2"/>
      <c r="U34" s="2"/>
      <c r="V34" s="2"/>
      <c r="W34" s="2"/>
      <c r="X34" s="2"/>
      <c r="Y34" s="2"/>
      <c r="Z34" s="2"/>
      <c r="AA34" s="2"/>
      <c r="AB34" s="2"/>
      <c r="AC34" s="2"/>
      <c r="AD34" s="2"/>
      <c r="AE34" s="2"/>
      <c r="AF34" s="2"/>
      <c r="AG34" s="2"/>
    </row>
    <row r="35" spans="1:33" ht="18" customHeight="1">
      <c r="A35" s="2"/>
      <c r="B35" s="2"/>
      <c r="C35" s="2"/>
      <c r="D35" s="2"/>
      <c r="E35" s="2"/>
      <c r="F35" s="2"/>
      <c r="G35" s="2"/>
      <c r="H35" s="2"/>
      <c r="I35" s="2"/>
      <c r="J35" s="2"/>
      <c r="K35" s="2"/>
      <c r="L35" s="2"/>
      <c r="M35" s="2"/>
      <c r="N35" s="2"/>
      <c r="O35" s="2"/>
      <c r="P35" s="2"/>
      <c r="Q35" s="2"/>
      <c r="R35" s="2"/>
      <c r="S35" s="2"/>
      <c r="T35" s="2"/>
      <c r="U35" s="2"/>
      <c r="V35" s="2"/>
      <c r="W35" s="2"/>
      <c r="X35" s="2"/>
      <c r="Y35" s="2"/>
      <c r="Z35" s="2"/>
      <c r="AA35" s="2"/>
      <c r="AB35" s="2"/>
      <c r="AC35" s="2"/>
      <c r="AD35" s="2"/>
      <c r="AE35" s="2"/>
      <c r="AF35" s="2"/>
      <c r="AG35" s="2"/>
    </row>
    <row r="36" spans="1:33" ht="18" customHeight="1">
      <c r="A36" s="2"/>
      <c r="B36" s="2"/>
      <c r="C36" s="2"/>
      <c r="D36" s="2"/>
      <c r="E36" s="2"/>
      <c r="F36" s="2"/>
      <c r="G36" s="2"/>
      <c r="H36" s="2"/>
      <c r="I36" s="2"/>
      <c r="J36" s="2"/>
      <c r="K36" s="2"/>
      <c r="L36" s="2"/>
      <c r="M36" s="2"/>
      <c r="N36" s="2"/>
      <c r="O36" s="2"/>
      <c r="P36" s="2"/>
      <c r="Q36" s="2"/>
      <c r="R36" s="2"/>
      <c r="S36" s="2"/>
      <c r="T36" s="2"/>
      <c r="U36" s="2"/>
      <c r="V36" s="2"/>
      <c r="W36" s="2"/>
      <c r="X36" s="2"/>
      <c r="Y36" s="2"/>
      <c r="Z36" s="2"/>
      <c r="AA36" s="2"/>
      <c r="AB36" s="2"/>
      <c r="AC36" s="2"/>
      <c r="AD36" s="2"/>
      <c r="AE36" s="2"/>
      <c r="AF36" s="2"/>
      <c r="AG36" s="2"/>
    </row>
    <row r="37" spans="1:33" ht="18" customHeight="1">
      <c r="A37" s="2"/>
      <c r="B37" s="2"/>
      <c r="C37" s="2"/>
      <c r="D37" s="2"/>
      <c r="E37" s="2"/>
      <c r="F37" s="2"/>
      <c r="G37" s="2"/>
      <c r="H37" s="2"/>
      <c r="I37" s="2"/>
      <c r="J37" s="2"/>
      <c r="K37" s="2"/>
      <c r="L37" s="2"/>
      <c r="M37" s="2"/>
      <c r="N37" s="2"/>
      <c r="O37" s="2"/>
      <c r="P37" s="2"/>
      <c r="Q37" s="2"/>
      <c r="R37" s="2"/>
      <c r="S37" s="2"/>
      <c r="T37" s="2"/>
      <c r="U37" s="2"/>
      <c r="V37" s="2"/>
      <c r="W37" s="2"/>
      <c r="X37" s="2"/>
      <c r="Y37" s="2"/>
      <c r="Z37" s="2"/>
      <c r="AA37" s="2"/>
      <c r="AB37" s="2"/>
      <c r="AC37" s="2"/>
      <c r="AD37" s="2"/>
      <c r="AE37" s="2"/>
      <c r="AF37" s="2"/>
      <c r="AG37" s="2"/>
    </row>
    <row r="38" spans="1:33" ht="18" customHeight="1">
      <c r="A38" s="2"/>
      <c r="B38" s="2"/>
      <c r="C38" s="2"/>
      <c r="D38" s="2"/>
      <c r="E38" s="2"/>
      <c r="F38" s="2"/>
      <c r="G38" s="2"/>
      <c r="H38" s="2"/>
      <c r="I38" s="2"/>
      <c r="J38" s="2"/>
      <c r="K38" s="2"/>
      <c r="L38" s="2"/>
      <c r="M38" s="2"/>
      <c r="N38" s="2"/>
      <c r="O38" s="2"/>
      <c r="P38" s="2"/>
      <c r="Q38" s="2"/>
      <c r="R38" s="2"/>
      <c r="S38" s="2"/>
      <c r="T38" s="2"/>
      <c r="U38" s="2"/>
      <c r="V38" s="2"/>
      <c r="W38" s="2"/>
      <c r="X38" s="2"/>
      <c r="Y38" s="2"/>
      <c r="Z38" s="2"/>
      <c r="AA38" s="2"/>
      <c r="AB38" s="2"/>
      <c r="AC38" s="2"/>
      <c r="AD38" s="2"/>
      <c r="AE38" s="2"/>
      <c r="AF38" s="2"/>
      <c r="AG38" s="2"/>
    </row>
    <row r="39" spans="1:33" ht="18" customHeight="1">
      <c r="A39" s="2"/>
      <c r="B39" s="2"/>
      <c r="C39" s="2"/>
      <c r="D39" s="2"/>
      <c r="E39" s="2"/>
      <c r="F39" s="2"/>
      <c r="G39" s="2"/>
      <c r="H39" s="2"/>
      <c r="I39" s="2"/>
      <c r="J39" s="2"/>
      <c r="K39" s="2"/>
      <c r="L39" s="2"/>
      <c r="M39" s="2"/>
      <c r="N39" s="2"/>
      <c r="O39" s="2"/>
      <c r="P39" s="2"/>
      <c r="Q39" s="2"/>
      <c r="R39" s="2"/>
      <c r="S39" s="2"/>
      <c r="T39" s="2"/>
      <c r="U39" s="2"/>
      <c r="V39" s="2"/>
      <c r="W39" s="2"/>
      <c r="X39" s="2"/>
      <c r="Y39" s="2"/>
      <c r="Z39" s="2"/>
      <c r="AA39" s="2"/>
      <c r="AB39" s="2"/>
      <c r="AC39" s="2"/>
      <c r="AD39" s="2"/>
      <c r="AE39" s="2"/>
      <c r="AF39" s="2"/>
      <c r="AG39" s="2"/>
    </row>
    <row r="40" spans="1:33" ht="18" customHeight="1">
      <c r="A40" s="2"/>
      <c r="B40" s="2"/>
      <c r="C40" s="2"/>
      <c r="D40" s="2"/>
      <c r="E40" s="2"/>
      <c r="F40" s="2"/>
      <c r="G40" s="2"/>
      <c r="H40" s="2"/>
      <c r="I40" s="2"/>
      <c r="J40" s="2"/>
      <c r="K40" s="2"/>
      <c r="L40" s="2"/>
      <c r="M40" s="2"/>
      <c r="N40" s="2"/>
      <c r="O40" s="2"/>
      <c r="P40" s="2"/>
      <c r="Q40" s="2"/>
      <c r="R40" s="2"/>
      <c r="S40" s="2"/>
      <c r="T40" s="2"/>
      <c r="U40" s="2"/>
      <c r="V40" s="2"/>
      <c r="W40" s="2"/>
      <c r="X40" s="2"/>
      <c r="Y40" s="2"/>
      <c r="Z40" s="2"/>
      <c r="AA40" s="2"/>
      <c r="AB40" s="2"/>
      <c r="AC40" s="2"/>
      <c r="AD40" s="2"/>
      <c r="AE40" s="2"/>
      <c r="AF40" s="2"/>
      <c r="AG40" s="2"/>
    </row>
    <row r="41" spans="1:33" ht="18" customHeight="1">
      <c r="A41" s="2"/>
      <c r="B41" s="2"/>
      <c r="C41" s="2"/>
      <c r="D41" s="2"/>
      <c r="E41" s="2"/>
      <c r="F41" s="2"/>
      <c r="G41" s="2"/>
      <c r="H41" s="2"/>
      <c r="I41" s="2"/>
      <c r="J41" s="2"/>
      <c r="K41" s="2"/>
      <c r="L41" s="2"/>
      <c r="M41" s="2"/>
      <c r="N41" s="2"/>
      <c r="O41" s="2"/>
      <c r="P41" s="2"/>
      <c r="Q41" s="2"/>
      <c r="R41" s="2"/>
      <c r="S41" s="2"/>
      <c r="T41" s="2"/>
      <c r="U41" s="2"/>
      <c r="V41" s="2"/>
      <c r="W41" s="2"/>
      <c r="X41" s="2"/>
      <c r="Y41" s="2"/>
      <c r="Z41" s="2"/>
      <c r="AA41" s="2"/>
      <c r="AB41" s="2"/>
      <c r="AC41" s="2"/>
      <c r="AD41" s="2"/>
      <c r="AE41" s="2"/>
      <c r="AF41" s="2"/>
      <c r="AG41" s="2"/>
    </row>
    <row r="42" spans="1:33" ht="18" customHeight="1">
      <c r="A42" s="2"/>
      <c r="B42" s="2"/>
      <c r="C42" s="2"/>
      <c r="D42" s="2"/>
      <c r="E42" s="2"/>
      <c r="F42" s="2"/>
      <c r="G42" s="2"/>
      <c r="H42" s="2"/>
      <c r="I42" s="2"/>
      <c r="J42" s="2"/>
      <c r="K42" s="2"/>
      <c r="L42" s="2"/>
      <c r="M42" s="2"/>
      <c r="N42" s="2"/>
      <c r="O42" s="2"/>
      <c r="P42" s="2"/>
      <c r="Q42" s="2"/>
      <c r="R42" s="2"/>
      <c r="S42" s="2"/>
      <c r="T42" s="2"/>
      <c r="U42" s="2"/>
      <c r="V42" s="2"/>
      <c r="W42" s="2"/>
      <c r="X42" s="2"/>
      <c r="Y42" s="2"/>
      <c r="Z42" s="2"/>
      <c r="AA42" s="2"/>
      <c r="AB42" s="2"/>
      <c r="AC42" s="2"/>
      <c r="AD42" s="2"/>
      <c r="AE42" s="2"/>
      <c r="AF42" s="2"/>
      <c r="AG42" s="2"/>
    </row>
    <row r="43" spans="1:33" ht="18" customHeight="1">
      <c r="A43" s="2"/>
      <c r="B43" s="2"/>
      <c r="C43" s="2"/>
      <c r="D43" s="2"/>
      <c r="E43" s="2"/>
      <c r="F43" s="2"/>
      <c r="G43" s="2"/>
      <c r="H43" s="2"/>
      <c r="I43" s="2"/>
      <c r="J43" s="2"/>
      <c r="K43" s="2"/>
      <c r="L43" s="2"/>
      <c r="M43" s="2"/>
      <c r="N43" s="2"/>
      <c r="O43" s="2"/>
      <c r="P43" s="2"/>
      <c r="Q43" s="2"/>
      <c r="R43" s="2"/>
      <c r="S43" s="2"/>
      <c r="T43" s="2"/>
      <c r="U43" s="2"/>
      <c r="V43" s="2"/>
      <c r="W43" s="2"/>
      <c r="X43" s="2"/>
      <c r="Y43" s="2"/>
      <c r="Z43" s="2"/>
      <c r="AA43" s="2"/>
      <c r="AB43" s="2"/>
      <c r="AC43" s="2"/>
      <c r="AD43" s="2"/>
      <c r="AE43" s="2"/>
      <c r="AF43" s="2"/>
      <c r="AG43" s="2"/>
    </row>
    <row r="44" spans="1:33" ht="18" customHeight="1">
      <c r="A44" s="2"/>
      <c r="B44" s="2"/>
      <c r="C44" s="2"/>
      <c r="D44" s="2"/>
      <c r="E44" s="2"/>
      <c r="F44" s="2"/>
      <c r="G44" s="2"/>
      <c r="H44" s="2"/>
      <c r="I44" s="2"/>
      <c r="J44" s="2"/>
      <c r="K44" s="2"/>
      <c r="L44" s="2"/>
      <c r="M44" s="2"/>
      <c r="N44" s="2"/>
      <c r="O44" s="2"/>
      <c r="P44" s="2"/>
      <c r="Q44" s="2"/>
      <c r="R44" s="2"/>
      <c r="S44" s="2"/>
      <c r="T44" s="2"/>
      <c r="U44" s="2"/>
      <c r="V44" s="2"/>
      <c r="W44" s="2"/>
      <c r="X44" s="2"/>
      <c r="Y44" s="2"/>
      <c r="Z44" s="2"/>
      <c r="AA44" s="2"/>
      <c r="AB44" s="2"/>
      <c r="AC44" s="2"/>
      <c r="AD44" s="2"/>
      <c r="AE44" s="2"/>
      <c r="AF44" s="2"/>
      <c r="AG44" s="2"/>
    </row>
    <row r="45" spans="1:33" ht="18" customHeight="1">
      <c r="A45" s="1"/>
    </row>
    <row r="47" spans="1:33" ht="18" customHeight="1">
      <c r="A47" s="2"/>
      <c r="B47" s="2"/>
      <c r="C47" s="2"/>
      <c r="D47" s="2"/>
      <c r="E47" s="2"/>
      <c r="F47" s="2"/>
      <c r="G47" s="2"/>
      <c r="H47" s="2"/>
      <c r="I47" s="2"/>
      <c r="J47" s="2"/>
      <c r="K47" s="2"/>
      <c r="L47" s="2"/>
      <c r="M47" s="2"/>
      <c r="N47" s="2"/>
      <c r="O47" s="2"/>
      <c r="P47" s="2"/>
      <c r="Q47" s="2"/>
      <c r="R47" s="2"/>
      <c r="S47" s="2"/>
      <c r="T47" s="2"/>
      <c r="U47" s="2"/>
      <c r="V47" s="2"/>
      <c r="W47" s="2"/>
      <c r="X47" s="2"/>
      <c r="Y47" s="2"/>
      <c r="Z47" s="2"/>
      <c r="AA47" s="2"/>
      <c r="AB47" s="2"/>
      <c r="AC47" s="2"/>
      <c r="AD47" s="2"/>
      <c r="AE47" s="2"/>
      <c r="AF47" s="2"/>
      <c r="AG47" s="2"/>
    </row>
    <row r="49" spans="1:33" ht="18" customHeight="1">
      <c r="A49" s="2"/>
      <c r="B49" s="2"/>
      <c r="C49" s="2"/>
      <c r="D49" s="2"/>
      <c r="E49" s="2"/>
      <c r="F49" s="2"/>
      <c r="G49" s="2"/>
      <c r="H49" s="2"/>
      <c r="I49" s="2"/>
      <c r="J49" s="2"/>
      <c r="K49" s="2"/>
      <c r="L49" s="2"/>
      <c r="M49" s="2"/>
      <c r="N49" s="2"/>
      <c r="O49" s="2"/>
      <c r="P49" s="2"/>
      <c r="Q49" s="2"/>
      <c r="R49" s="2"/>
      <c r="S49" s="2"/>
      <c r="T49" s="2"/>
      <c r="U49" s="2"/>
      <c r="V49" s="2"/>
      <c r="W49" s="2"/>
      <c r="X49" s="2"/>
      <c r="Y49" s="2"/>
      <c r="Z49" s="2"/>
      <c r="AA49" s="2"/>
      <c r="AB49" s="2"/>
      <c r="AC49" s="2"/>
      <c r="AD49" s="2"/>
      <c r="AE49" s="2"/>
      <c r="AF49" s="2"/>
      <c r="AG49" s="2"/>
    </row>
    <row r="50" spans="1:33" ht="18" customHeight="1">
      <c r="A50" s="1"/>
      <c r="B50" s="1"/>
      <c r="C50" s="1"/>
      <c r="D50" s="1"/>
      <c r="E50" s="1"/>
      <c r="F50" s="1"/>
      <c r="G50" s="1"/>
      <c r="H50" s="1"/>
      <c r="I50" s="1"/>
      <c r="J50" s="1"/>
      <c r="K50" s="3"/>
      <c r="L50" s="3"/>
      <c r="M50" s="3"/>
      <c r="N50" s="3"/>
      <c r="O50" s="3"/>
      <c r="P50" s="3"/>
      <c r="Q50" s="3"/>
      <c r="R50" s="3"/>
      <c r="S50" s="3"/>
      <c r="T50" s="3"/>
      <c r="U50" s="3"/>
      <c r="V50" s="2"/>
      <c r="W50" s="2"/>
      <c r="X50" s="2"/>
      <c r="Y50" s="2"/>
      <c r="Z50" s="2"/>
      <c r="AA50" s="2"/>
      <c r="AB50" s="2"/>
      <c r="AC50" s="2"/>
      <c r="AD50" s="2"/>
      <c r="AE50" s="2"/>
      <c r="AF50" s="2"/>
      <c r="AG50" s="2"/>
    </row>
    <row r="51" spans="1:33" ht="18" customHeight="1">
      <c r="A51" s="2"/>
    </row>
    <row r="52" spans="1:33" ht="18" customHeight="1">
      <c r="A52" s="2"/>
      <c r="B52" s="2"/>
      <c r="C52" s="2"/>
      <c r="D52" s="2"/>
      <c r="E52" s="2"/>
      <c r="F52" s="2"/>
      <c r="G52" s="2"/>
      <c r="H52" s="2"/>
      <c r="I52" s="2"/>
      <c r="J52" s="2"/>
      <c r="K52" s="2"/>
      <c r="L52" s="2"/>
      <c r="M52" s="2"/>
      <c r="N52" s="2"/>
      <c r="O52" s="2"/>
      <c r="P52" s="2"/>
      <c r="Q52" s="2"/>
      <c r="R52" s="2"/>
      <c r="S52" s="2"/>
      <c r="T52" s="2"/>
      <c r="U52" s="2"/>
      <c r="V52" s="2"/>
      <c r="W52" s="2"/>
      <c r="X52" s="2"/>
      <c r="Y52" s="2"/>
      <c r="Z52" s="2"/>
      <c r="AA52" s="2"/>
      <c r="AB52" s="2"/>
      <c r="AC52" s="2"/>
      <c r="AD52" s="2"/>
      <c r="AE52" s="2"/>
      <c r="AF52" s="2"/>
    </row>
    <row r="54" spans="1:33" ht="18" customHeight="1">
      <c r="A54" s="2"/>
      <c r="B54" s="2"/>
      <c r="C54" s="2"/>
      <c r="D54" s="2"/>
      <c r="E54" s="2"/>
      <c r="F54" s="2"/>
      <c r="G54" s="2"/>
      <c r="H54" s="2"/>
      <c r="I54" s="2"/>
      <c r="J54" s="2"/>
      <c r="K54" s="2"/>
      <c r="L54" s="2"/>
      <c r="M54" s="2"/>
      <c r="N54" s="2"/>
      <c r="O54" s="2"/>
      <c r="P54" s="2"/>
      <c r="Q54" s="2"/>
      <c r="R54" s="2"/>
      <c r="S54" s="2"/>
      <c r="T54" s="2"/>
      <c r="U54" s="2"/>
      <c r="V54" s="2"/>
      <c r="W54" s="2"/>
      <c r="X54" s="2"/>
      <c r="Y54" s="2"/>
      <c r="Z54" s="2"/>
      <c r="AA54" s="2"/>
      <c r="AB54" s="2"/>
      <c r="AC54" s="2"/>
      <c r="AD54" s="2"/>
      <c r="AE54" s="2"/>
      <c r="AF54" s="2"/>
      <c r="AG54" s="2"/>
    </row>
    <row r="55" spans="1:33" ht="18" customHeight="1">
      <c r="A55" s="2"/>
    </row>
    <row r="56" spans="1:33" ht="18" customHeight="1">
      <c r="A56" s="2"/>
      <c r="B56" s="2"/>
      <c r="C56" s="2"/>
      <c r="D56" s="2"/>
      <c r="E56" s="2"/>
      <c r="F56" s="2"/>
      <c r="G56" s="2"/>
      <c r="H56" s="2"/>
      <c r="I56" s="2"/>
      <c r="J56" s="2"/>
      <c r="K56" s="2"/>
      <c r="L56" s="2"/>
      <c r="M56" s="2"/>
      <c r="N56" s="2"/>
      <c r="O56" s="2"/>
      <c r="P56" s="2"/>
      <c r="Q56" s="2"/>
      <c r="R56" s="2"/>
      <c r="S56" s="2"/>
      <c r="T56" s="2"/>
      <c r="U56" s="2"/>
      <c r="V56" s="2"/>
      <c r="W56" s="2"/>
      <c r="X56" s="2"/>
      <c r="Y56" s="2"/>
      <c r="Z56" s="2"/>
      <c r="AA56" s="2"/>
      <c r="AB56" s="2"/>
      <c r="AC56" s="2"/>
      <c r="AD56" s="2"/>
      <c r="AE56" s="2"/>
      <c r="AF56" s="2"/>
      <c r="AG56" s="2"/>
    </row>
    <row r="58" spans="1:33" ht="18" customHeight="1">
      <c r="A58" s="2"/>
      <c r="B58" s="2"/>
      <c r="C58" s="2"/>
      <c r="D58" s="2"/>
      <c r="E58" s="2"/>
      <c r="F58" s="2"/>
      <c r="G58" s="2"/>
      <c r="H58" s="2"/>
      <c r="I58" s="2"/>
      <c r="J58" s="2"/>
      <c r="K58" s="2"/>
      <c r="L58" s="2"/>
      <c r="M58" s="2"/>
      <c r="N58" s="2"/>
      <c r="O58" s="2"/>
      <c r="P58" s="2"/>
      <c r="Q58" s="2"/>
      <c r="R58" s="2"/>
      <c r="S58" s="2"/>
      <c r="T58" s="2"/>
      <c r="U58" s="2"/>
      <c r="V58" s="2"/>
      <c r="W58" s="2"/>
      <c r="X58" s="2"/>
      <c r="Y58" s="2"/>
      <c r="Z58" s="2"/>
      <c r="AA58" s="2"/>
      <c r="AB58" s="2"/>
      <c r="AC58" s="2"/>
      <c r="AD58" s="2"/>
      <c r="AE58" s="2"/>
      <c r="AF58" s="2"/>
      <c r="AG58" s="2"/>
    </row>
    <row r="59" spans="1:33" ht="18" customHeight="1">
      <c r="A59" s="2"/>
      <c r="B59" s="2"/>
      <c r="C59" s="2"/>
      <c r="D59" s="2"/>
      <c r="E59" s="2"/>
      <c r="F59" s="2"/>
      <c r="G59" s="2"/>
      <c r="H59" s="2"/>
      <c r="I59" s="2"/>
      <c r="J59" s="2"/>
      <c r="K59" s="2"/>
      <c r="L59" s="2"/>
      <c r="M59" s="2"/>
      <c r="N59" s="2"/>
      <c r="O59" s="2"/>
      <c r="P59" s="2"/>
      <c r="Q59" s="2"/>
      <c r="R59" s="2"/>
      <c r="S59" s="2"/>
      <c r="T59" s="2"/>
      <c r="U59" s="2"/>
      <c r="V59" s="2"/>
      <c r="W59" s="2"/>
      <c r="X59" s="2"/>
      <c r="Y59" s="2"/>
      <c r="Z59" s="2"/>
      <c r="AA59" s="2"/>
      <c r="AB59" s="2"/>
      <c r="AC59" s="2"/>
      <c r="AD59" s="2"/>
      <c r="AE59" s="2"/>
      <c r="AF59" s="2"/>
      <c r="AG59" s="2"/>
    </row>
    <row r="60" spans="1:33" ht="18" customHeight="1">
      <c r="A60" s="2"/>
      <c r="B60" s="2"/>
      <c r="C60" s="2"/>
      <c r="D60" s="2"/>
      <c r="E60" s="2"/>
      <c r="F60" s="2"/>
      <c r="I60" s="2"/>
      <c r="J60" s="2"/>
      <c r="K60" s="2"/>
      <c r="L60" s="2"/>
      <c r="M60" s="2"/>
      <c r="N60" s="2"/>
      <c r="O60" s="2"/>
      <c r="P60" s="2"/>
      <c r="Q60" s="2"/>
      <c r="R60" s="2"/>
      <c r="S60" s="2"/>
      <c r="T60" s="2"/>
      <c r="U60" s="2"/>
      <c r="V60" s="2"/>
      <c r="W60" s="2"/>
      <c r="X60" s="2"/>
      <c r="Y60" s="2"/>
      <c r="Z60" s="2"/>
      <c r="AA60" s="2"/>
      <c r="AB60" s="2"/>
      <c r="AC60" s="2"/>
      <c r="AD60" s="2"/>
      <c r="AE60" s="2"/>
      <c r="AF60" s="2"/>
    </row>
    <row r="62" spans="1:33" ht="18" customHeight="1">
      <c r="A62" s="2"/>
      <c r="B62" s="2"/>
      <c r="C62" s="2"/>
      <c r="D62" s="2"/>
      <c r="E62" s="2"/>
      <c r="F62" s="2"/>
      <c r="G62" s="2"/>
      <c r="H62" s="2"/>
      <c r="I62" s="2"/>
      <c r="J62" s="2"/>
      <c r="K62" s="2"/>
      <c r="L62" s="2"/>
      <c r="M62" s="2"/>
      <c r="N62" s="2"/>
      <c r="O62" s="2"/>
      <c r="P62" s="2"/>
      <c r="Q62" s="2"/>
      <c r="R62" s="2"/>
      <c r="S62" s="2"/>
      <c r="T62" s="2"/>
      <c r="U62" s="2"/>
      <c r="V62" s="2"/>
      <c r="W62" s="2"/>
      <c r="X62" s="2"/>
      <c r="Y62" s="2"/>
      <c r="Z62" s="2"/>
      <c r="AA62" s="2"/>
      <c r="AB62" s="2"/>
      <c r="AC62" s="2"/>
      <c r="AD62" s="2"/>
      <c r="AE62" s="2"/>
      <c r="AF62" s="2"/>
      <c r="AG62" s="2"/>
    </row>
    <row r="63" spans="1:33" ht="18" customHeight="1">
      <c r="A63" s="2"/>
      <c r="B63" s="2"/>
      <c r="C63" s="2"/>
      <c r="D63" s="2"/>
      <c r="E63" s="2"/>
      <c r="F63" s="2"/>
      <c r="G63" s="2"/>
      <c r="H63" s="2"/>
      <c r="I63" s="2"/>
      <c r="J63" s="2"/>
      <c r="K63" s="2"/>
      <c r="L63" s="2"/>
      <c r="M63" s="2"/>
      <c r="N63" s="2"/>
      <c r="O63" s="2"/>
      <c r="P63" s="2"/>
      <c r="Q63" s="2"/>
      <c r="R63" s="2"/>
      <c r="S63" s="2"/>
      <c r="T63" s="2"/>
      <c r="U63" s="2"/>
      <c r="V63" s="2"/>
      <c r="W63" s="2"/>
      <c r="X63" s="2"/>
      <c r="Y63" s="2"/>
      <c r="Z63" s="2"/>
      <c r="AA63" s="2"/>
      <c r="AB63" s="2"/>
      <c r="AC63" s="2"/>
      <c r="AD63" s="2"/>
      <c r="AE63" s="2"/>
      <c r="AF63" s="2"/>
      <c r="AG63" s="2"/>
    </row>
    <row r="64" spans="1:33" ht="18" customHeight="1">
      <c r="A64" s="2"/>
      <c r="B64" s="2"/>
      <c r="C64" s="2"/>
      <c r="D64" s="2"/>
      <c r="E64" s="2"/>
      <c r="F64" s="2"/>
      <c r="G64" s="2"/>
      <c r="H64" s="2"/>
      <c r="I64" s="2"/>
      <c r="J64" s="2"/>
      <c r="K64" s="2"/>
      <c r="L64" s="2"/>
      <c r="M64" s="2"/>
      <c r="N64" s="2"/>
      <c r="O64" s="2"/>
      <c r="P64" s="2"/>
      <c r="Q64" s="2"/>
      <c r="R64" s="2"/>
      <c r="S64" s="2"/>
      <c r="T64" s="2"/>
      <c r="U64" s="2"/>
      <c r="V64" s="2"/>
      <c r="W64" s="2"/>
      <c r="X64" s="2"/>
      <c r="Y64" s="2"/>
      <c r="Z64" s="2"/>
      <c r="AA64" s="2"/>
      <c r="AB64" s="2"/>
      <c r="AC64" s="2"/>
      <c r="AD64" s="2"/>
      <c r="AE64" s="2"/>
      <c r="AF64" s="2"/>
      <c r="AG64" s="2"/>
    </row>
    <row r="65" spans="1:33" ht="18" customHeight="1">
      <c r="A65" s="2"/>
      <c r="B65" s="2"/>
      <c r="C65" s="2"/>
      <c r="D65" s="2"/>
      <c r="E65" s="2"/>
      <c r="F65" s="2"/>
      <c r="G65" s="2"/>
      <c r="H65" s="2"/>
      <c r="I65" s="2"/>
      <c r="J65" s="2"/>
      <c r="K65" s="2"/>
      <c r="L65" s="2"/>
      <c r="M65" s="2"/>
      <c r="N65" s="2"/>
      <c r="O65" s="2"/>
      <c r="P65" s="2"/>
      <c r="Q65" s="2"/>
      <c r="R65" s="2"/>
      <c r="S65" s="2"/>
      <c r="T65" s="2"/>
      <c r="U65" s="2"/>
      <c r="V65" s="2"/>
      <c r="W65" s="2"/>
      <c r="X65" s="2"/>
      <c r="Y65" s="2"/>
      <c r="Z65" s="2"/>
      <c r="AA65" s="2"/>
      <c r="AB65" s="2"/>
      <c r="AC65" s="2"/>
      <c r="AD65" s="2"/>
      <c r="AE65" s="2"/>
      <c r="AF65" s="2"/>
      <c r="AG65" s="2"/>
    </row>
    <row r="66" spans="1:33" ht="18" customHeight="1">
      <c r="A66" s="2"/>
      <c r="B66" s="2"/>
      <c r="C66" s="2"/>
      <c r="D66" s="2"/>
      <c r="E66" s="2"/>
      <c r="F66" s="2"/>
      <c r="G66" s="2"/>
      <c r="H66" s="2"/>
      <c r="I66" s="2"/>
      <c r="J66" s="2"/>
      <c r="K66" s="2"/>
      <c r="L66" s="2"/>
      <c r="M66" s="2"/>
      <c r="N66" s="2"/>
      <c r="O66" s="2"/>
      <c r="P66" s="2"/>
      <c r="Q66" s="2"/>
      <c r="R66" s="2"/>
      <c r="S66" s="2"/>
      <c r="T66" s="2"/>
      <c r="U66" s="2"/>
      <c r="V66" s="2"/>
      <c r="W66" s="2"/>
      <c r="X66" s="2"/>
      <c r="Y66" s="2"/>
      <c r="Z66" s="2"/>
      <c r="AA66" s="2"/>
      <c r="AB66" s="2"/>
      <c r="AC66" s="2"/>
      <c r="AD66" s="2"/>
      <c r="AE66" s="2"/>
      <c r="AF66" s="2"/>
      <c r="AG66" s="2"/>
    </row>
    <row r="67" spans="1:33" ht="18" customHeight="1">
      <c r="A67" s="2"/>
      <c r="B67" s="2"/>
      <c r="C67" s="2"/>
      <c r="D67" s="2"/>
      <c r="E67" s="2"/>
      <c r="F67" s="2"/>
      <c r="G67" s="2"/>
      <c r="H67" s="2"/>
      <c r="I67" s="2"/>
      <c r="J67" s="2"/>
      <c r="K67" s="2"/>
      <c r="L67" s="2"/>
      <c r="M67" s="2"/>
      <c r="N67" s="2"/>
      <c r="O67" s="2"/>
      <c r="P67" s="2"/>
      <c r="Q67" s="2"/>
      <c r="R67" s="2"/>
      <c r="S67" s="2"/>
      <c r="T67" s="2"/>
      <c r="U67" s="2"/>
      <c r="V67" s="2"/>
      <c r="W67" s="2"/>
      <c r="X67" s="2"/>
      <c r="Y67" s="2"/>
      <c r="Z67" s="2"/>
      <c r="AA67" s="2"/>
      <c r="AB67" s="2"/>
      <c r="AC67" s="2"/>
      <c r="AD67" s="2"/>
      <c r="AE67" s="2"/>
      <c r="AF67" s="2"/>
      <c r="AG67" s="2"/>
    </row>
    <row r="69" spans="1:33" ht="18" customHeight="1">
      <c r="A69" s="2"/>
      <c r="B69" s="2"/>
      <c r="C69" s="2"/>
      <c r="D69" s="2"/>
      <c r="E69" s="2"/>
      <c r="F69" s="2"/>
      <c r="G69" s="2"/>
      <c r="H69" s="2"/>
      <c r="I69" s="2"/>
      <c r="J69" s="2"/>
      <c r="K69" s="2"/>
      <c r="L69" s="2"/>
      <c r="M69" s="2"/>
      <c r="N69" s="2"/>
      <c r="O69" s="2"/>
      <c r="P69" s="2"/>
      <c r="Q69" s="2"/>
      <c r="R69" s="2"/>
      <c r="S69" s="2"/>
      <c r="T69" s="2"/>
      <c r="U69" s="2"/>
      <c r="V69" s="2"/>
      <c r="W69" s="2"/>
      <c r="X69" s="2"/>
      <c r="Y69" s="2"/>
      <c r="Z69" s="2"/>
      <c r="AA69" s="2"/>
      <c r="AB69" s="2"/>
      <c r="AC69" s="2"/>
      <c r="AD69" s="2"/>
      <c r="AE69" s="2"/>
      <c r="AF69" s="2"/>
      <c r="AG69" s="2"/>
    </row>
    <row r="70" spans="1:33" ht="18" customHeight="1">
      <c r="A70" s="2"/>
      <c r="B70" s="2"/>
      <c r="C70" s="2"/>
      <c r="D70" s="2"/>
      <c r="E70" s="2"/>
      <c r="F70" s="2"/>
      <c r="G70" s="2"/>
      <c r="H70" s="2"/>
      <c r="I70" s="2"/>
      <c r="J70" s="2"/>
      <c r="K70" s="2"/>
      <c r="L70" s="2"/>
      <c r="M70" s="2"/>
      <c r="N70" s="2"/>
      <c r="O70" s="2"/>
      <c r="P70" s="2"/>
      <c r="Q70" s="2"/>
      <c r="R70" s="2"/>
      <c r="S70" s="2"/>
      <c r="T70" s="2"/>
      <c r="U70" s="2"/>
      <c r="V70" s="2"/>
      <c r="W70" s="2"/>
      <c r="X70" s="2"/>
      <c r="Y70" s="2"/>
      <c r="Z70" s="2"/>
      <c r="AA70" s="2"/>
      <c r="AB70" s="2"/>
      <c r="AC70" s="2"/>
      <c r="AD70" s="2"/>
      <c r="AE70" s="2"/>
      <c r="AF70" s="2"/>
      <c r="AG70" s="2"/>
    </row>
    <row r="71" spans="1:33" ht="18" customHeight="1">
      <c r="A71" s="2"/>
      <c r="B71" s="2"/>
      <c r="C71" s="2"/>
      <c r="D71" s="2"/>
      <c r="E71" s="2"/>
      <c r="F71" s="2"/>
      <c r="G71" s="2"/>
      <c r="H71" s="2"/>
      <c r="I71" s="2"/>
      <c r="J71" s="2"/>
      <c r="K71" s="2"/>
      <c r="L71" s="2"/>
      <c r="M71" s="2"/>
      <c r="N71" s="2"/>
      <c r="O71" s="2"/>
      <c r="P71" s="2"/>
      <c r="Q71" s="2"/>
      <c r="R71" s="2"/>
      <c r="S71" s="2"/>
      <c r="T71" s="2"/>
      <c r="U71" s="2"/>
      <c r="V71" s="2"/>
      <c r="W71" s="2"/>
      <c r="X71" s="2"/>
      <c r="Y71" s="2"/>
      <c r="Z71" s="2"/>
      <c r="AA71" s="2"/>
      <c r="AB71" s="2"/>
      <c r="AC71" s="2"/>
      <c r="AD71" s="2"/>
      <c r="AE71" s="2"/>
      <c r="AF71" s="2"/>
      <c r="AG71" s="2"/>
    </row>
    <row r="73" spans="1:33" ht="18" customHeight="1">
      <c r="A73" s="2"/>
      <c r="B73" s="2"/>
      <c r="C73" s="2"/>
      <c r="D73" s="2"/>
      <c r="E73" s="2"/>
      <c r="F73" s="2"/>
      <c r="G73" s="2"/>
      <c r="H73" s="2"/>
      <c r="I73" s="2"/>
      <c r="J73" s="2"/>
      <c r="K73" s="2"/>
      <c r="L73" s="2"/>
      <c r="M73" s="2"/>
      <c r="N73" s="2"/>
      <c r="O73" s="2"/>
      <c r="P73" s="2"/>
      <c r="Q73" s="2"/>
      <c r="R73" s="2"/>
      <c r="S73" s="2"/>
      <c r="T73" s="2"/>
      <c r="U73" s="2"/>
      <c r="V73" s="2"/>
      <c r="W73" s="2"/>
      <c r="X73" s="2"/>
      <c r="Y73" s="2"/>
      <c r="Z73" s="2"/>
      <c r="AA73" s="2"/>
      <c r="AB73" s="2"/>
      <c r="AC73" s="2"/>
      <c r="AD73" s="2"/>
      <c r="AE73" s="2"/>
      <c r="AF73" s="2"/>
      <c r="AG73" s="2"/>
    </row>
    <row r="74" spans="1:33" ht="18" customHeight="1">
      <c r="A74" s="2"/>
      <c r="B74" s="2"/>
      <c r="C74" s="2"/>
      <c r="D74" s="2"/>
      <c r="E74" s="2"/>
      <c r="F74" s="2"/>
      <c r="G74" s="2"/>
      <c r="H74" s="2"/>
      <c r="I74" s="2"/>
      <c r="J74" s="2"/>
      <c r="K74" s="2"/>
      <c r="L74" s="2"/>
      <c r="M74" s="2"/>
      <c r="N74" s="2"/>
      <c r="O74" s="2"/>
      <c r="P74" s="2"/>
      <c r="Q74" s="2"/>
      <c r="R74" s="2"/>
      <c r="S74" s="2"/>
      <c r="T74" s="2"/>
      <c r="U74" s="2"/>
      <c r="V74" s="2"/>
      <c r="W74" s="2"/>
      <c r="X74" s="2"/>
      <c r="Y74" s="2"/>
      <c r="Z74" s="2"/>
      <c r="AA74" s="2"/>
      <c r="AB74" s="2"/>
      <c r="AC74" s="2"/>
      <c r="AD74" s="2"/>
      <c r="AE74" s="2"/>
      <c r="AF74" s="2"/>
      <c r="AG74" s="2"/>
    </row>
    <row r="75" spans="1:33" ht="18" customHeight="1">
      <c r="A75" s="2"/>
      <c r="B75" s="2"/>
      <c r="C75" s="2"/>
      <c r="D75" s="2"/>
      <c r="E75" s="2"/>
      <c r="F75" s="2"/>
      <c r="G75" s="2"/>
      <c r="H75" s="2"/>
      <c r="I75" s="2"/>
      <c r="J75" s="2"/>
      <c r="K75" s="2"/>
      <c r="L75" s="2"/>
      <c r="M75" s="2"/>
      <c r="N75" s="2"/>
      <c r="O75" s="2"/>
      <c r="P75" s="2"/>
      <c r="Q75" s="2"/>
      <c r="R75" s="2"/>
      <c r="S75" s="2"/>
      <c r="T75" s="2"/>
      <c r="U75" s="2"/>
      <c r="V75" s="2"/>
      <c r="W75" s="2"/>
      <c r="X75" s="2"/>
      <c r="Y75" s="2"/>
      <c r="Z75" s="2"/>
      <c r="AA75" s="2"/>
      <c r="AB75" s="2"/>
      <c r="AC75" s="2"/>
      <c r="AD75" s="2"/>
      <c r="AE75" s="2"/>
      <c r="AF75" s="2"/>
      <c r="AG75" s="2"/>
    </row>
    <row r="77" spans="1:33" ht="18" customHeight="1">
      <c r="A77" s="2"/>
      <c r="B77" s="2"/>
      <c r="C77" s="2"/>
      <c r="D77" s="2"/>
      <c r="E77" s="2"/>
      <c r="F77" s="2"/>
      <c r="G77" s="2"/>
      <c r="H77" s="2"/>
      <c r="I77" s="2"/>
      <c r="J77" s="2"/>
      <c r="K77" s="2"/>
      <c r="L77" s="2"/>
      <c r="M77" s="2"/>
      <c r="N77" s="2"/>
      <c r="O77" s="2"/>
      <c r="P77" s="2"/>
      <c r="Q77" s="2"/>
      <c r="R77" s="2"/>
      <c r="S77" s="2"/>
      <c r="T77" s="2"/>
      <c r="U77" s="2"/>
      <c r="V77" s="2"/>
      <c r="W77" s="2"/>
      <c r="X77" s="2"/>
      <c r="Y77" s="2"/>
      <c r="Z77" s="2"/>
      <c r="AA77" s="2"/>
      <c r="AB77" s="2"/>
      <c r="AC77" s="2"/>
      <c r="AD77" s="2"/>
      <c r="AE77" s="2"/>
      <c r="AF77" s="2"/>
      <c r="AG77" s="2"/>
    </row>
    <row r="78" spans="1:33" ht="18" customHeight="1">
      <c r="A78" s="2"/>
      <c r="B78" s="2"/>
      <c r="C78" s="2"/>
      <c r="D78" s="2"/>
      <c r="E78" s="2"/>
      <c r="F78" s="2"/>
      <c r="G78" s="2"/>
      <c r="H78" s="2"/>
      <c r="I78" s="2"/>
      <c r="J78" s="2"/>
      <c r="K78" s="2"/>
      <c r="L78" s="2"/>
      <c r="M78" s="2"/>
      <c r="N78" s="2"/>
      <c r="O78" s="2"/>
      <c r="P78" s="2"/>
      <c r="Q78" s="2"/>
      <c r="R78" s="2"/>
      <c r="S78" s="2"/>
      <c r="T78" s="2"/>
      <c r="U78" s="2"/>
      <c r="V78" s="2"/>
      <c r="W78" s="2"/>
      <c r="X78" s="2"/>
      <c r="Y78" s="2"/>
      <c r="Z78" s="2"/>
      <c r="AA78" s="2"/>
      <c r="AB78" s="2"/>
      <c r="AC78" s="2"/>
      <c r="AD78" s="2"/>
      <c r="AE78" s="2"/>
      <c r="AF78" s="2"/>
      <c r="AG78" s="2"/>
    </row>
    <row r="80" spans="1:33" ht="18" customHeight="1">
      <c r="A80" s="2"/>
      <c r="B80" s="2"/>
      <c r="C80" s="2"/>
      <c r="D80" s="2"/>
      <c r="E80" s="2"/>
      <c r="F80" s="2"/>
      <c r="G80" s="2"/>
      <c r="H80" s="2"/>
      <c r="I80" s="2"/>
      <c r="J80" s="2"/>
      <c r="K80" s="2"/>
      <c r="L80" s="2"/>
      <c r="M80" s="2"/>
      <c r="N80" s="2"/>
      <c r="O80" s="2"/>
      <c r="P80" s="2"/>
      <c r="Q80" s="2"/>
      <c r="R80" s="2"/>
      <c r="S80" s="2"/>
      <c r="T80" s="2"/>
      <c r="U80" s="2"/>
      <c r="V80" s="2"/>
      <c r="W80" s="2"/>
      <c r="X80" s="2"/>
      <c r="Y80" s="2"/>
      <c r="Z80" s="2"/>
      <c r="AA80" s="2"/>
      <c r="AB80" s="2"/>
      <c r="AC80" s="2"/>
      <c r="AD80" s="2"/>
      <c r="AE80" s="2"/>
      <c r="AF80" s="2"/>
      <c r="AG80" s="2"/>
    </row>
    <row r="81" spans="1:33" ht="18" customHeight="1">
      <c r="A81" s="2"/>
      <c r="B81" s="2"/>
      <c r="C81" s="2"/>
      <c r="D81" s="2"/>
      <c r="E81" s="2"/>
      <c r="F81" s="2"/>
      <c r="G81" s="2"/>
      <c r="H81" s="2"/>
      <c r="I81" s="2"/>
      <c r="J81" s="2"/>
      <c r="K81" s="2"/>
      <c r="L81" s="2"/>
      <c r="M81" s="2"/>
      <c r="N81" s="2"/>
      <c r="O81" s="2"/>
      <c r="P81" s="2"/>
      <c r="Q81" s="2"/>
      <c r="R81" s="2"/>
      <c r="S81" s="2"/>
      <c r="T81" s="2"/>
      <c r="U81" s="2"/>
      <c r="V81" s="2"/>
      <c r="W81" s="2"/>
      <c r="X81" s="2"/>
      <c r="Y81" s="2"/>
      <c r="Z81" s="2"/>
      <c r="AA81" s="2"/>
      <c r="AB81" s="2"/>
      <c r="AC81" s="2"/>
      <c r="AD81" s="2"/>
      <c r="AE81" s="2"/>
      <c r="AF81" s="2"/>
      <c r="AG81" s="2"/>
    </row>
    <row r="82" spans="1:33" ht="18" customHeight="1">
      <c r="A82" s="2"/>
      <c r="B82" s="2"/>
      <c r="C82" s="2"/>
      <c r="D82" s="2"/>
      <c r="E82" s="2"/>
      <c r="F82" s="2"/>
      <c r="G82" s="2"/>
      <c r="H82" s="2"/>
      <c r="I82" s="2"/>
      <c r="J82" s="2"/>
      <c r="K82" s="2"/>
      <c r="L82" s="2"/>
      <c r="M82" s="2"/>
      <c r="N82" s="2"/>
      <c r="O82" s="2"/>
      <c r="P82" s="2"/>
      <c r="Q82" s="2"/>
      <c r="R82" s="2"/>
      <c r="S82" s="2"/>
      <c r="T82" s="2"/>
      <c r="U82" s="2"/>
      <c r="V82" s="2"/>
      <c r="W82" s="2"/>
      <c r="X82" s="2"/>
      <c r="Y82" s="2"/>
      <c r="Z82" s="2"/>
      <c r="AA82" s="2"/>
      <c r="AB82" s="2"/>
      <c r="AC82" s="2"/>
      <c r="AD82" s="2"/>
      <c r="AE82" s="2"/>
      <c r="AF82" s="2"/>
      <c r="AG82" s="2"/>
    </row>
    <row r="83" spans="1:33" ht="18" customHeight="1">
      <c r="A83" s="2"/>
      <c r="B83" s="2"/>
      <c r="C83" s="2"/>
      <c r="D83" s="2"/>
      <c r="E83" s="2"/>
      <c r="F83" s="2"/>
      <c r="G83" s="2"/>
      <c r="H83" s="2"/>
      <c r="I83" s="2"/>
      <c r="J83" s="2"/>
      <c r="K83" s="2"/>
      <c r="L83" s="2"/>
      <c r="M83" s="2"/>
      <c r="N83" s="2"/>
      <c r="O83" s="2"/>
      <c r="P83" s="2"/>
      <c r="Q83" s="2"/>
      <c r="R83" s="2"/>
      <c r="S83" s="2"/>
      <c r="T83" s="2"/>
      <c r="U83" s="2"/>
      <c r="V83" s="2"/>
      <c r="W83" s="2"/>
      <c r="X83" s="2"/>
      <c r="Y83" s="2"/>
      <c r="Z83" s="2"/>
      <c r="AA83" s="2"/>
      <c r="AB83" s="2"/>
      <c r="AC83" s="2"/>
      <c r="AD83" s="2"/>
      <c r="AE83" s="2"/>
      <c r="AF83" s="2"/>
      <c r="AG83" s="2"/>
    </row>
    <row r="84" spans="1:33" ht="18" customHeight="1">
      <c r="A84" s="2"/>
      <c r="B84" s="2"/>
      <c r="C84" s="2"/>
      <c r="D84" s="2"/>
      <c r="E84" s="2"/>
      <c r="F84" s="2"/>
      <c r="G84" s="2"/>
      <c r="H84" s="2"/>
      <c r="I84" s="2"/>
      <c r="J84" s="2"/>
      <c r="K84" s="2"/>
      <c r="L84" s="2"/>
      <c r="M84" s="2"/>
      <c r="N84" s="2"/>
      <c r="O84" s="2"/>
      <c r="P84" s="2"/>
      <c r="Q84" s="2"/>
      <c r="R84" s="2"/>
      <c r="S84" s="2"/>
      <c r="T84" s="2"/>
      <c r="U84" s="2"/>
      <c r="V84" s="2"/>
      <c r="W84" s="2"/>
      <c r="X84" s="2"/>
      <c r="Y84" s="2"/>
      <c r="Z84" s="2"/>
      <c r="AA84" s="2"/>
      <c r="AB84" s="2"/>
      <c r="AC84" s="2"/>
      <c r="AD84" s="2"/>
      <c r="AE84" s="2"/>
      <c r="AF84" s="2"/>
      <c r="AG84" s="2"/>
    </row>
    <row r="85" spans="1:33" ht="18" customHeight="1">
      <c r="A85" s="2"/>
      <c r="B85" s="2"/>
      <c r="C85" s="2"/>
      <c r="D85" s="2"/>
      <c r="E85" s="2"/>
      <c r="F85" s="2"/>
      <c r="G85" s="2"/>
      <c r="H85" s="2"/>
      <c r="I85" s="2"/>
      <c r="J85" s="2"/>
      <c r="K85" s="2"/>
      <c r="L85" s="2"/>
      <c r="M85" s="2"/>
      <c r="N85" s="2"/>
      <c r="O85" s="2"/>
      <c r="P85" s="2"/>
      <c r="Q85" s="2"/>
      <c r="R85" s="2"/>
      <c r="S85" s="2"/>
      <c r="T85" s="2"/>
      <c r="U85" s="2"/>
      <c r="V85" s="2"/>
      <c r="W85" s="2"/>
      <c r="X85" s="2"/>
      <c r="Y85" s="2"/>
      <c r="Z85" s="2"/>
      <c r="AA85" s="2"/>
      <c r="AB85" s="2"/>
      <c r="AC85" s="2"/>
      <c r="AD85" s="2"/>
      <c r="AE85" s="2"/>
      <c r="AF85" s="2"/>
      <c r="AG85" s="2"/>
    </row>
    <row r="86" spans="1:33" ht="18" customHeight="1">
      <c r="A86" s="2"/>
      <c r="B86" s="2"/>
      <c r="C86" s="2"/>
      <c r="D86" s="2"/>
      <c r="E86" s="2"/>
      <c r="F86" s="2"/>
      <c r="G86" s="2"/>
      <c r="H86" s="2"/>
      <c r="I86" s="2"/>
      <c r="J86" s="2"/>
      <c r="K86" s="2"/>
      <c r="L86" s="2"/>
      <c r="M86" s="2"/>
      <c r="N86" s="2"/>
      <c r="O86" s="2"/>
      <c r="P86" s="2"/>
      <c r="Q86" s="2"/>
      <c r="R86" s="2"/>
      <c r="S86" s="2"/>
      <c r="T86" s="2"/>
      <c r="U86" s="2"/>
      <c r="V86" s="2"/>
      <c r="W86" s="2"/>
      <c r="X86" s="2"/>
      <c r="Y86" s="2"/>
      <c r="Z86" s="2"/>
      <c r="AA86" s="2"/>
      <c r="AB86" s="2"/>
      <c r="AC86" s="2"/>
      <c r="AD86" s="2"/>
      <c r="AE86" s="2"/>
      <c r="AF86" s="2"/>
      <c r="AG86" s="2"/>
    </row>
    <row r="87" spans="1:33" ht="18" customHeight="1">
      <c r="A87" s="2"/>
      <c r="B87" s="2"/>
      <c r="C87" s="2"/>
      <c r="D87" s="2"/>
      <c r="E87" s="2"/>
      <c r="F87" s="2"/>
      <c r="G87" s="2"/>
      <c r="H87" s="2"/>
      <c r="I87" s="2"/>
      <c r="J87" s="2"/>
      <c r="K87" s="2"/>
      <c r="L87" s="2"/>
      <c r="M87" s="2"/>
      <c r="N87" s="2"/>
      <c r="O87" s="2"/>
      <c r="P87" s="2"/>
      <c r="Q87" s="2"/>
      <c r="R87" s="2"/>
      <c r="S87" s="2"/>
      <c r="T87" s="2"/>
      <c r="U87" s="2"/>
      <c r="V87" s="2"/>
      <c r="W87" s="2"/>
      <c r="X87" s="2"/>
      <c r="Y87" s="2"/>
      <c r="Z87" s="2"/>
      <c r="AA87" s="2"/>
      <c r="AB87" s="2"/>
      <c r="AC87" s="2"/>
      <c r="AD87" s="2"/>
      <c r="AE87" s="2"/>
      <c r="AF87" s="2"/>
      <c r="AG87" s="2"/>
    </row>
    <row r="88" spans="1:33" ht="18" customHeight="1">
      <c r="A88" s="2"/>
      <c r="B88" s="2"/>
      <c r="C88" s="2"/>
      <c r="D88" s="2"/>
      <c r="E88" s="2"/>
      <c r="F88" s="2"/>
      <c r="G88" s="2"/>
      <c r="H88" s="2"/>
      <c r="I88" s="2"/>
      <c r="J88" s="2"/>
      <c r="K88" s="2"/>
      <c r="L88" s="2"/>
      <c r="M88" s="2"/>
      <c r="N88" s="2"/>
      <c r="O88" s="2"/>
      <c r="P88" s="2"/>
      <c r="Q88" s="2"/>
      <c r="R88" s="2"/>
      <c r="S88" s="2"/>
      <c r="T88" s="2"/>
      <c r="U88" s="2"/>
      <c r="V88" s="2"/>
      <c r="W88" s="2"/>
      <c r="X88" s="2"/>
      <c r="Y88" s="2"/>
      <c r="Z88" s="2"/>
      <c r="AA88" s="2"/>
      <c r="AB88" s="2"/>
      <c r="AC88" s="2"/>
      <c r="AD88" s="2"/>
      <c r="AE88" s="2"/>
      <c r="AF88" s="2"/>
      <c r="AG88" s="2"/>
    </row>
    <row r="89" spans="1:33" ht="18" customHeight="1">
      <c r="A89" s="1"/>
    </row>
    <row r="91" spans="1:33" ht="18" customHeight="1">
      <c r="A91" s="2"/>
      <c r="B91" s="2"/>
      <c r="C91" s="2"/>
      <c r="D91" s="2"/>
      <c r="E91" s="2"/>
      <c r="F91" s="2"/>
      <c r="G91" s="2"/>
      <c r="H91" s="2"/>
      <c r="I91" s="2"/>
      <c r="J91" s="2"/>
      <c r="K91" s="2"/>
      <c r="L91" s="2"/>
      <c r="M91" s="2"/>
      <c r="N91" s="2"/>
      <c r="O91" s="2"/>
      <c r="P91" s="2"/>
      <c r="Q91" s="2"/>
      <c r="R91" s="2"/>
      <c r="S91" s="2"/>
      <c r="T91" s="2"/>
      <c r="U91" s="2"/>
      <c r="V91" s="2"/>
      <c r="W91" s="2"/>
      <c r="X91" s="2"/>
      <c r="Y91" s="2"/>
      <c r="Z91" s="2"/>
      <c r="AA91" s="2"/>
      <c r="AB91" s="2"/>
      <c r="AC91" s="2"/>
      <c r="AD91" s="2"/>
      <c r="AE91" s="2"/>
      <c r="AF91" s="2"/>
      <c r="AG91" s="2"/>
    </row>
    <row r="93" spans="1:33" ht="18" customHeight="1">
      <c r="A93" s="2"/>
      <c r="B93" s="2"/>
      <c r="C93" s="2"/>
      <c r="D93" s="2"/>
      <c r="E93" s="2"/>
      <c r="F93" s="2"/>
      <c r="G93" s="2"/>
      <c r="H93" s="2"/>
      <c r="I93" s="2"/>
      <c r="J93" s="2"/>
      <c r="K93" s="2"/>
      <c r="L93" s="2"/>
      <c r="M93" s="2"/>
      <c r="N93" s="2"/>
      <c r="O93" s="2"/>
      <c r="P93" s="2"/>
      <c r="Q93" s="2"/>
      <c r="R93" s="2"/>
      <c r="S93" s="2"/>
      <c r="T93" s="2"/>
      <c r="U93" s="2"/>
      <c r="V93" s="2"/>
      <c r="W93" s="2"/>
      <c r="X93" s="2"/>
      <c r="Y93" s="2"/>
      <c r="Z93" s="2"/>
      <c r="AA93" s="2"/>
      <c r="AB93" s="2"/>
      <c r="AC93" s="2"/>
      <c r="AD93" s="2"/>
      <c r="AE93" s="2"/>
      <c r="AF93" s="2"/>
      <c r="AG93" s="2"/>
    </row>
    <row r="94" spans="1:33" ht="18" customHeight="1">
      <c r="A94" s="1"/>
      <c r="B94" s="1"/>
      <c r="C94" s="1"/>
      <c r="D94" s="1"/>
      <c r="E94" s="1"/>
      <c r="F94" s="1"/>
      <c r="G94" s="1"/>
      <c r="H94" s="1"/>
      <c r="I94" s="1"/>
      <c r="J94" s="1"/>
      <c r="K94" s="3"/>
      <c r="L94" s="3"/>
      <c r="M94" s="3"/>
      <c r="N94" s="3"/>
      <c r="O94" s="3"/>
      <c r="P94" s="3"/>
      <c r="Q94" s="3"/>
      <c r="R94" s="3"/>
      <c r="S94" s="3"/>
      <c r="T94" s="3"/>
      <c r="U94" s="3"/>
      <c r="V94" s="2"/>
      <c r="W94" s="2"/>
      <c r="X94" s="2"/>
      <c r="Y94" s="2"/>
      <c r="Z94" s="2"/>
      <c r="AA94" s="2"/>
      <c r="AB94" s="2"/>
      <c r="AC94" s="2"/>
      <c r="AD94" s="2"/>
      <c r="AE94" s="2"/>
      <c r="AF94" s="2"/>
      <c r="AG94" s="2"/>
    </row>
    <row r="95" spans="1:33" ht="18" customHeight="1">
      <c r="A95" s="2"/>
    </row>
    <row r="96" spans="1:33" ht="18" customHeight="1">
      <c r="A96" s="2"/>
      <c r="B96" s="2"/>
      <c r="C96" s="2"/>
      <c r="D96" s="2"/>
      <c r="E96" s="2"/>
      <c r="F96" s="2"/>
      <c r="G96" s="2"/>
      <c r="H96" s="2"/>
      <c r="I96" s="2"/>
      <c r="J96" s="2"/>
      <c r="K96" s="2"/>
      <c r="L96" s="2"/>
      <c r="M96" s="2"/>
      <c r="N96" s="2"/>
      <c r="O96" s="2"/>
      <c r="P96" s="2"/>
      <c r="Q96" s="2"/>
      <c r="R96" s="2"/>
      <c r="S96" s="2"/>
      <c r="T96" s="2"/>
      <c r="U96" s="2"/>
      <c r="V96" s="2"/>
      <c r="W96" s="2"/>
      <c r="X96" s="2"/>
      <c r="Y96" s="2"/>
      <c r="Z96" s="2"/>
      <c r="AA96" s="2"/>
      <c r="AB96" s="2"/>
      <c r="AC96" s="2"/>
      <c r="AD96" s="2"/>
      <c r="AE96" s="2"/>
      <c r="AF96" s="2"/>
    </row>
    <row r="98" spans="1:33" ht="18" customHeight="1">
      <c r="A98" s="2"/>
      <c r="B98" s="2"/>
      <c r="C98" s="2"/>
      <c r="D98" s="2"/>
      <c r="E98" s="2"/>
      <c r="F98" s="2"/>
      <c r="G98" s="2"/>
      <c r="H98" s="2"/>
      <c r="I98" s="2"/>
      <c r="J98" s="2"/>
      <c r="K98" s="2"/>
      <c r="L98" s="2"/>
      <c r="M98" s="2"/>
      <c r="N98" s="2"/>
      <c r="O98" s="2"/>
      <c r="P98" s="2"/>
      <c r="Q98" s="2"/>
      <c r="R98" s="2"/>
      <c r="S98" s="2"/>
      <c r="T98" s="2"/>
      <c r="U98" s="2"/>
      <c r="V98" s="2"/>
      <c r="W98" s="2"/>
      <c r="X98" s="2"/>
      <c r="Y98" s="2"/>
      <c r="Z98" s="2"/>
      <c r="AA98" s="2"/>
      <c r="AB98" s="2"/>
      <c r="AC98" s="2"/>
      <c r="AD98" s="2"/>
      <c r="AE98" s="2"/>
      <c r="AF98" s="2"/>
      <c r="AG98" s="2"/>
    </row>
    <row r="99" spans="1:33" ht="18" customHeight="1">
      <c r="A99" s="2"/>
    </row>
    <row r="100" spans="1:33" ht="18" customHeight="1">
      <c r="A100" s="2"/>
      <c r="B100" s="2"/>
      <c r="C100" s="2"/>
      <c r="D100" s="2"/>
      <c r="E100" s="2"/>
      <c r="F100" s="2"/>
      <c r="G100" s="2"/>
      <c r="H100" s="2"/>
      <c r="I100" s="2"/>
      <c r="J100" s="2"/>
      <c r="K100" s="2"/>
      <c r="L100" s="2"/>
      <c r="M100" s="2"/>
      <c r="N100" s="2"/>
      <c r="O100" s="2"/>
      <c r="P100" s="2"/>
      <c r="Q100" s="2"/>
      <c r="R100" s="2"/>
      <c r="S100" s="2"/>
      <c r="T100" s="2"/>
      <c r="U100" s="2"/>
      <c r="V100" s="2"/>
      <c r="W100" s="2"/>
      <c r="X100" s="2"/>
      <c r="Y100" s="2"/>
      <c r="Z100" s="2"/>
      <c r="AA100" s="2"/>
      <c r="AB100" s="2"/>
      <c r="AC100" s="2"/>
      <c r="AD100" s="2"/>
      <c r="AE100" s="2"/>
      <c r="AF100" s="2"/>
      <c r="AG100" s="2"/>
    </row>
    <row r="102" spans="1:33" ht="18" customHeight="1">
      <c r="A102" s="2"/>
      <c r="B102" s="2"/>
      <c r="C102" s="2"/>
      <c r="D102" s="2"/>
      <c r="E102" s="2"/>
      <c r="F102" s="2"/>
      <c r="G102" s="2"/>
      <c r="H102" s="2"/>
      <c r="I102" s="2"/>
      <c r="J102" s="2"/>
      <c r="K102" s="2"/>
      <c r="L102" s="2"/>
      <c r="M102" s="2"/>
      <c r="N102" s="2"/>
      <c r="O102" s="2"/>
      <c r="P102" s="2"/>
      <c r="Q102" s="2"/>
      <c r="R102" s="2"/>
      <c r="S102" s="2"/>
      <c r="T102" s="2"/>
      <c r="U102" s="2"/>
      <c r="V102" s="2"/>
      <c r="W102" s="2"/>
      <c r="X102" s="2"/>
      <c r="Y102" s="2"/>
      <c r="Z102" s="2"/>
      <c r="AA102" s="2"/>
      <c r="AB102" s="2"/>
      <c r="AC102" s="2"/>
      <c r="AD102" s="2"/>
      <c r="AE102" s="2"/>
      <c r="AF102" s="2"/>
      <c r="AG102" s="2"/>
    </row>
    <row r="103" spans="1:33" ht="18" customHeight="1">
      <c r="A103" s="2"/>
      <c r="B103" s="2"/>
      <c r="C103" s="2"/>
      <c r="D103" s="2"/>
      <c r="E103" s="2"/>
      <c r="F103" s="2"/>
      <c r="G103" s="2"/>
      <c r="H103" s="2"/>
      <c r="I103" s="2"/>
      <c r="J103" s="2"/>
      <c r="K103" s="2"/>
      <c r="L103" s="2"/>
      <c r="M103" s="2"/>
      <c r="N103" s="2"/>
      <c r="O103" s="2"/>
      <c r="P103" s="2"/>
      <c r="Q103" s="2"/>
      <c r="R103" s="2"/>
      <c r="S103" s="2"/>
      <c r="T103" s="2"/>
      <c r="U103" s="2"/>
      <c r="V103" s="2"/>
      <c r="W103" s="2"/>
      <c r="X103" s="2"/>
      <c r="Y103" s="2"/>
      <c r="Z103" s="2"/>
      <c r="AA103" s="2"/>
      <c r="AB103" s="2"/>
      <c r="AC103" s="2"/>
      <c r="AD103" s="2"/>
      <c r="AE103" s="2"/>
      <c r="AF103" s="2"/>
      <c r="AG103" s="2"/>
    </row>
    <row r="104" spans="1:33" ht="18" customHeight="1">
      <c r="A104" s="2"/>
      <c r="B104" s="2"/>
      <c r="C104" s="2"/>
      <c r="D104" s="2"/>
      <c r="E104" s="2"/>
      <c r="F104" s="2"/>
      <c r="I104" s="2"/>
      <c r="J104" s="2"/>
      <c r="K104" s="2"/>
      <c r="L104" s="2"/>
      <c r="M104" s="2"/>
      <c r="N104" s="2"/>
      <c r="O104" s="2"/>
      <c r="P104" s="2"/>
      <c r="Q104" s="2"/>
      <c r="R104" s="2"/>
      <c r="S104" s="2"/>
      <c r="T104" s="2"/>
      <c r="U104" s="2"/>
      <c r="V104" s="2"/>
      <c r="W104" s="2"/>
      <c r="X104" s="2"/>
      <c r="Y104" s="2"/>
      <c r="Z104" s="2"/>
      <c r="AA104" s="2"/>
      <c r="AB104" s="2"/>
      <c r="AC104" s="2"/>
      <c r="AD104" s="2"/>
      <c r="AE104" s="2"/>
      <c r="AF104" s="2"/>
    </row>
    <row r="106" spans="1:33" ht="18" customHeight="1">
      <c r="A106" s="2"/>
      <c r="B106" s="2"/>
      <c r="C106" s="2"/>
      <c r="D106" s="2"/>
      <c r="E106" s="2"/>
      <c r="F106" s="2"/>
      <c r="G106" s="2"/>
      <c r="H106" s="2"/>
      <c r="I106" s="2"/>
      <c r="J106" s="2"/>
      <c r="K106" s="2"/>
      <c r="L106" s="2"/>
      <c r="M106" s="2"/>
      <c r="N106" s="2"/>
      <c r="O106" s="2"/>
      <c r="P106" s="2"/>
      <c r="Q106" s="2"/>
      <c r="R106" s="2"/>
      <c r="S106" s="2"/>
      <c r="T106" s="2"/>
      <c r="U106" s="2"/>
      <c r="V106" s="2"/>
      <c r="W106" s="2"/>
      <c r="X106" s="2"/>
      <c r="Y106" s="2"/>
      <c r="Z106" s="2"/>
      <c r="AA106" s="2"/>
      <c r="AB106" s="2"/>
      <c r="AC106" s="2"/>
      <c r="AD106" s="2"/>
      <c r="AE106" s="2"/>
      <c r="AF106" s="2"/>
      <c r="AG106" s="2"/>
    </row>
    <row r="107" spans="1:33" ht="18" customHeight="1">
      <c r="A107" s="2"/>
      <c r="B107" s="2"/>
      <c r="C107" s="2"/>
      <c r="D107" s="2"/>
      <c r="E107" s="2"/>
      <c r="F107" s="2"/>
      <c r="G107" s="2"/>
      <c r="H107" s="2"/>
      <c r="I107" s="2"/>
      <c r="J107" s="2"/>
      <c r="K107" s="2"/>
      <c r="L107" s="2"/>
      <c r="M107" s="2"/>
      <c r="N107" s="2"/>
      <c r="O107" s="2"/>
      <c r="P107" s="2"/>
      <c r="Q107" s="2"/>
      <c r="R107" s="2"/>
      <c r="S107" s="2"/>
      <c r="T107" s="2"/>
      <c r="U107" s="2"/>
      <c r="V107" s="2"/>
      <c r="W107" s="2"/>
      <c r="X107" s="2"/>
      <c r="Y107" s="2"/>
      <c r="Z107" s="2"/>
      <c r="AA107" s="2"/>
      <c r="AB107" s="2"/>
      <c r="AC107" s="2"/>
      <c r="AD107" s="2"/>
      <c r="AE107" s="2"/>
      <c r="AF107" s="2"/>
      <c r="AG107" s="2"/>
    </row>
    <row r="108" spans="1:33" ht="18" customHeight="1">
      <c r="A108" s="2"/>
      <c r="B108" s="2"/>
      <c r="C108" s="2"/>
      <c r="D108" s="2"/>
      <c r="E108" s="2"/>
      <c r="F108" s="2"/>
      <c r="G108" s="2"/>
      <c r="H108" s="2"/>
      <c r="I108" s="2"/>
      <c r="J108" s="2"/>
      <c r="K108" s="2"/>
      <c r="L108" s="2"/>
      <c r="M108" s="2"/>
      <c r="N108" s="2"/>
      <c r="O108" s="2"/>
      <c r="P108" s="2"/>
      <c r="Q108" s="2"/>
      <c r="R108" s="2"/>
      <c r="S108" s="2"/>
      <c r="T108" s="2"/>
      <c r="U108" s="2"/>
      <c r="V108" s="2"/>
      <c r="W108" s="2"/>
      <c r="X108" s="2"/>
      <c r="Y108" s="2"/>
      <c r="Z108" s="2"/>
      <c r="AA108" s="2"/>
      <c r="AB108" s="2"/>
      <c r="AC108" s="2"/>
      <c r="AD108" s="2"/>
      <c r="AE108" s="2"/>
      <c r="AF108" s="2"/>
      <c r="AG108" s="2"/>
    </row>
    <row r="109" spans="1:33" ht="18" customHeight="1">
      <c r="A109" s="2"/>
      <c r="B109" s="2"/>
      <c r="C109" s="2"/>
      <c r="D109" s="2"/>
      <c r="E109" s="2"/>
      <c r="F109" s="2"/>
      <c r="G109" s="2"/>
      <c r="H109" s="2"/>
      <c r="I109" s="2"/>
      <c r="J109" s="2"/>
      <c r="K109" s="2"/>
      <c r="L109" s="2"/>
      <c r="M109" s="2"/>
      <c r="N109" s="2"/>
      <c r="O109" s="2"/>
      <c r="P109" s="2"/>
      <c r="Q109" s="2"/>
      <c r="R109" s="2"/>
      <c r="S109" s="2"/>
      <c r="T109" s="2"/>
      <c r="U109" s="2"/>
      <c r="V109" s="2"/>
      <c r="W109" s="2"/>
      <c r="X109" s="2"/>
      <c r="Y109" s="2"/>
      <c r="Z109" s="2"/>
      <c r="AA109" s="2"/>
      <c r="AB109" s="2"/>
      <c r="AC109" s="2"/>
      <c r="AD109" s="2"/>
      <c r="AE109" s="2"/>
      <c r="AF109" s="2"/>
      <c r="AG109" s="2"/>
    </row>
    <row r="110" spans="1:33" ht="18" customHeight="1">
      <c r="A110" s="2"/>
      <c r="B110" s="2"/>
      <c r="C110" s="2"/>
      <c r="D110" s="2"/>
      <c r="E110" s="2"/>
      <c r="F110" s="2"/>
      <c r="G110" s="2"/>
      <c r="H110" s="2"/>
      <c r="I110" s="2"/>
      <c r="J110" s="2"/>
      <c r="K110" s="2"/>
      <c r="L110" s="2"/>
      <c r="M110" s="2"/>
      <c r="N110" s="2"/>
      <c r="O110" s="2"/>
      <c r="P110" s="2"/>
      <c r="Q110" s="2"/>
      <c r="R110" s="2"/>
      <c r="S110" s="2"/>
      <c r="T110" s="2"/>
      <c r="U110" s="2"/>
      <c r="V110" s="2"/>
      <c r="W110" s="2"/>
      <c r="X110" s="2"/>
      <c r="Y110" s="2"/>
      <c r="Z110" s="2"/>
      <c r="AA110" s="2"/>
      <c r="AB110" s="2"/>
      <c r="AC110" s="2"/>
      <c r="AD110" s="2"/>
      <c r="AE110" s="2"/>
      <c r="AF110" s="2"/>
      <c r="AG110" s="2"/>
    </row>
    <row r="111" spans="1:33" ht="18" customHeight="1">
      <c r="A111" s="2"/>
      <c r="B111" s="2"/>
      <c r="C111" s="2"/>
      <c r="D111" s="2"/>
      <c r="E111" s="2"/>
      <c r="F111" s="2"/>
      <c r="G111" s="2"/>
      <c r="H111" s="2"/>
      <c r="I111" s="2"/>
      <c r="J111" s="2"/>
      <c r="K111" s="2"/>
      <c r="L111" s="2"/>
      <c r="M111" s="2"/>
      <c r="N111" s="2"/>
      <c r="O111" s="2"/>
      <c r="P111" s="2"/>
      <c r="Q111" s="2"/>
      <c r="R111" s="2"/>
      <c r="S111" s="2"/>
      <c r="T111" s="2"/>
      <c r="U111" s="2"/>
      <c r="V111" s="2"/>
      <c r="W111" s="2"/>
      <c r="X111" s="2"/>
      <c r="Y111" s="2"/>
      <c r="Z111" s="2"/>
      <c r="AA111" s="2"/>
      <c r="AB111" s="2"/>
      <c r="AC111" s="2"/>
      <c r="AD111" s="2"/>
      <c r="AE111" s="2"/>
      <c r="AF111" s="2"/>
      <c r="AG111" s="2"/>
    </row>
    <row r="113" spans="1:33" ht="18" customHeight="1">
      <c r="A113" s="2"/>
      <c r="B113" s="2"/>
      <c r="C113" s="2"/>
      <c r="D113" s="2"/>
      <c r="E113" s="2"/>
      <c r="F113" s="2"/>
      <c r="G113" s="2"/>
      <c r="H113" s="2"/>
      <c r="I113" s="2"/>
      <c r="J113" s="2"/>
      <c r="K113" s="2"/>
      <c r="L113" s="2"/>
      <c r="M113" s="2"/>
      <c r="N113" s="2"/>
      <c r="O113" s="2"/>
      <c r="P113" s="2"/>
      <c r="Q113" s="2"/>
      <c r="R113" s="2"/>
      <c r="S113" s="2"/>
      <c r="T113" s="2"/>
      <c r="U113" s="2"/>
      <c r="V113" s="2"/>
      <c r="W113" s="2"/>
      <c r="X113" s="2"/>
      <c r="Y113" s="2"/>
      <c r="Z113" s="2"/>
      <c r="AA113" s="2"/>
      <c r="AB113" s="2"/>
      <c r="AC113" s="2"/>
      <c r="AD113" s="2"/>
      <c r="AE113" s="2"/>
      <c r="AF113" s="2"/>
      <c r="AG113" s="2"/>
    </row>
    <row r="114" spans="1:33" ht="18" customHeight="1">
      <c r="A114" s="2"/>
      <c r="B114" s="2"/>
      <c r="C114" s="2"/>
      <c r="D114" s="2"/>
      <c r="E114" s="2"/>
      <c r="F114" s="2"/>
      <c r="G114" s="2"/>
      <c r="H114" s="2"/>
      <c r="I114" s="2"/>
      <c r="J114" s="2"/>
      <c r="K114" s="2"/>
      <c r="L114" s="2"/>
      <c r="M114" s="2"/>
      <c r="N114" s="2"/>
      <c r="O114" s="2"/>
      <c r="P114" s="2"/>
      <c r="Q114" s="2"/>
      <c r="R114" s="2"/>
      <c r="S114" s="2"/>
      <c r="T114" s="2"/>
      <c r="U114" s="2"/>
      <c r="V114" s="2"/>
      <c r="W114" s="2"/>
      <c r="X114" s="2"/>
      <c r="Y114" s="2"/>
      <c r="Z114" s="2"/>
      <c r="AA114" s="2"/>
      <c r="AB114" s="2"/>
      <c r="AC114" s="2"/>
      <c r="AD114" s="2"/>
      <c r="AE114" s="2"/>
      <c r="AF114" s="2"/>
      <c r="AG114" s="2"/>
    </row>
    <row r="115" spans="1:33" ht="18" customHeight="1">
      <c r="A115" s="2"/>
      <c r="B115" s="2"/>
      <c r="C115" s="2"/>
      <c r="D115" s="2"/>
      <c r="E115" s="2"/>
      <c r="F115" s="2"/>
      <c r="G115" s="2"/>
      <c r="H115" s="2"/>
      <c r="I115" s="2"/>
      <c r="J115" s="2"/>
      <c r="K115" s="2"/>
      <c r="L115" s="2"/>
      <c r="M115" s="2"/>
      <c r="N115" s="2"/>
      <c r="O115" s="2"/>
      <c r="P115" s="2"/>
      <c r="Q115" s="2"/>
      <c r="R115" s="2"/>
      <c r="S115" s="2"/>
      <c r="T115" s="2"/>
      <c r="U115" s="2"/>
      <c r="V115" s="2"/>
      <c r="W115" s="2"/>
      <c r="X115" s="2"/>
      <c r="Y115" s="2"/>
      <c r="Z115" s="2"/>
      <c r="AA115" s="2"/>
      <c r="AB115" s="2"/>
      <c r="AC115" s="2"/>
      <c r="AD115" s="2"/>
      <c r="AE115" s="2"/>
      <c r="AF115" s="2"/>
      <c r="AG115" s="2"/>
    </row>
    <row r="117" spans="1:33" ht="18" customHeight="1">
      <c r="A117" s="2"/>
      <c r="B117" s="2"/>
      <c r="C117" s="2"/>
      <c r="D117" s="2"/>
      <c r="E117" s="2"/>
      <c r="F117" s="2"/>
      <c r="G117" s="2"/>
      <c r="H117" s="2"/>
      <c r="I117" s="2"/>
      <c r="J117" s="2"/>
      <c r="K117" s="2"/>
      <c r="L117" s="2"/>
      <c r="M117" s="2"/>
      <c r="N117" s="2"/>
      <c r="O117" s="2"/>
      <c r="P117" s="2"/>
      <c r="Q117" s="2"/>
      <c r="R117" s="2"/>
      <c r="S117" s="2"/>
      <c r="T117" s="2"/>
      <c r="U117" s="2"/>
      <c r="V117" s="2"/>
      <c r="W117" s="2"/>
      <c r="X117" s="2"/>
      <c r="Y117" s="2"/>
      <c r="Z117" s="2"/>
      <c r="AA117" s="2"/>
      <c r="AB117" s="2"/>
      <c r="AC117" s="2"/>
      <c r="AD117" s="2"/>
      <c r="AE117" s="2"/>
      <c r="AF117" s="2"/>
      <c r="AG117" s="2"/>
    </row>
    <row r="118" spans="1:33" ht="18" customHeight="1">
      <c r="A118" s="2"/>
      <c r="B118" s="2"/>
      <c r="C118" s="2"/>
      <c r="D118" s="2"/>
      <c r="E118" s="2"/>
      <c r="F118" s="2"/>
      <c r="G118" s="2"/>
      <c r="H118" s="2"/>
      <c r="I118" s="2"/>
      <c r="J118" s="2"/>
      <c r="K118" s="2"/>
      <c r="L118" s="2"/>
      <c r="M118" s="2"/>
      <c r="N118" s="2"/>
      <c r="O118" s="2"/>
      <c r="P118" s="2"/>
      <c r="Q118" s="2"/>
      <c r="R118" s="2"/>
      <c r="S118" s="2"/>
      <c r="T118" s="2"/>
      <c r="U118" s="2"/>
      <c r="V118" s="2"/>
      <c r="W118" s="2"/>
      <c r="X118" s="2"/>
      <c r="Y118" s="2"/>
      <c r="Z118" s="2"/>
      <c r="AA118" s="2"/>
      <c r="AB118" s="2"/>
      <c r="AC118" s="2"/>
      <c r="AD118" s="2"/>
      <c r="AE118" s="2"/>
      <c r="AF118" s="2"/>
      <c r="AG118" s="2"/>
    </row>
    <row r="119" spans="1:33" ht="18" customHeight="1">
      <c r="A119" s="2"/>
      <c r="B119" s="2"/>
      <c r="C119" s="2"/>
      <c r="D119" s="2"/>
      <c r="E119" s="2"/>
      <c r="F119" s="2"/>
      <c r="G119" s="2"/>
      <c r="H119" s="2"/>
      <c r="I119" s="2"/>
      <c r="J119" s="2"/>
      <c r="K119" s="2"/>
      <c r="L119" s="2"/>
      <c r="M119" s="2"/>
      <c r="N119" s="2"/>
      <c r="O119" s="2"/>
      <c r="P119" s="2"/>
      <c r="Q119" s="2"/>
      <c r="R119" s="2"/>
      <c r="S119" s="2"/>
      <c r="T119" s="2"/>
      <c r="U119" s="2"/>
      <c r="V119" s="2"/>
      <c r="W119" s="2"/>
      <c r="X119" s="2"/>
      <c r="Y119" s="2"/>
      <c r="Z119" s="2"/>
      <c r="AA119" s="2"/>
      <c r="AB119" s="2"/>
      <c r="AC119" s="2"/>
      <c r="AD119" s="2"/>
      <c r="AE119" s="2"/>
      <c r="AF119" s="2"/>
      <c r="AG119" s="2"/>
    </row>
    <row r="121" spans="1:33" ht="18" customHeight="1">
      <c r="A121" s="2"/>
      <c r="B121" s="2"/>
      <c r="C121" s="2"/>
      <c r="D121" s="2"/>
      <c r="E121" s="2"/>
      <c r="F121" s="2"/>
      <c r="G121" s="2"/>
      <c r="H121" s="2"/>
      <c r="I121" s="2"/>
      <c r="J121" s="2"/>
      <c r="K121" s="2"/>
      <c r="L121" s="2"/>
      <c r="M121" s="2"/>
      <c r="N121" s="2"/>
      <c r="O121" s="2"/>
      <c r="P121" s="2"/>
      <c r="Q121" s="2"/>
      <c r="R121" s="2"/>
      <c r="S121" s="2"/>
      <c r="T121" s="2"/>
      <c r="U121" s="2"/>
      <c r="V121" s="2"/>
      <c r="W121" s="2"/>
      <c r="X121" s="2"/>
      <c r="Y121" s="2"/>
      <c r="Z121" s="2"/>
      <c r="AA121" s="2"/>
      <c r="AB121" s="2"/>
      <c r="AC121" s="2"/>
      <c r="AD121" s="2"/>
      <c r="AE121" s="2"/>
      <c r="AF121" s="2"/>
      <c r="AG121" s="2"/>
    </row>
    <row r="122" spans="1:33" ht="18" customHeight="1">
      <c r="A122" s="2"/>
      <c r="B122" s="2"/>
      <c r="C122" s="2"/>
      <c r="D122" s="2"/>
      <c r="E122" s="2"/>
      <c r="F122" s="2"/>
      <c r="G122" s="2"/>
      <c r="H122" s="2"/>
      <c r="I122" s="2"/>
      <c r="J122" s="2"/>
      <c r="K122" s="2"/>
      <c r="L122" s="2"/>
      <c r="M122" s="2"/>
      <c r="N122" s="2"/>
      <c r="O122" s="2"/>
      <c r="P122" s="2"/>
      <c r="Q122" s="2"/>
      <c r="R122" s="2"/>
      <c r="S122" s="2"/>
      <c r="T122" s="2"/>
      <c r="U122" s="2"/>
      <c r="V122" s="2"/>
      <c r="W122" s="2"/>
      <c r="X122" s="2"/>
      <c r="Y122" s="2"/>
      <c r="Z122" s="2"/>
      <c r="AA122" s="2"/>
      <c r="AB122" s="2"/>
      <c r="AC122" s="2"/>
      <c r="AD122" s="2"/>
      <c r="AE122" s="2"/>
      <c r="AF122" s="2"/>
      <c r="AG122" s="2"/>
    </row>
    <row r="124" spans="1:33" ht="18" customHeight="1">
      <c r="A124" s="2"/>
      <c r="B124" s="2"/>
      <c r="C124" s="2"/>
      <c r="D124" s="2"/>
      <c r="E124" s="2"/>
      <c r="F124" s="2"/>
      <c r="G124" s="2"/>
      <c r="H124" s="2"/>
      <c r="I124" s="2"/>
      <c r="J124" s="2"/>
      <c r="K124" s="2"/>
      <c r="L124" s="2"/>
      <c r="M124" s="2"/>
      <c r="N124" s="2"/>
      <c r="O124" s="2"/>
      <c r="P124" s="2"/>
      <c r="Q124" s="2"/>
      <c r="R124" s="2"/>
      <c r="S124" s="2"/>
      <c r="T124" s="2"/>
      <c r="U124" s="2"/>
      <c r="V124" s="2"/>
      <c r="W124" s="2"/>
      <c r="X124" s="2"/>
      <c r="Y124" s="2"/>
      <c r="Z124" s="2"/>
      <c r="AA124" s="2"/>
      <c r="AB124" s="2"/>
      <c r="AC124" s="2"/>
      <c r="AD124" s="2"/>
      <c r="AE124" s="2"/>
      <c r="AF124" s="2"/>
      <c r="AG124" s="2"/>
    </row>
    <row r="125" spans="1:33" ht="18" customHeight="1">
      <c r="A125" s="2"/>
      <c r="B125" s="2"/>
      <c r="C125" s="2"/>
      <c r="D125" s="2"/>
      <c r="E125" s="2"/>
      <c r="F125" s="2"/>
      <c r="G125" s="2"/>
      <c r="H125" s="2"/>
      <c r="I125" s="2"/>
      <c r="J125" s="2"/>
      <c r="K125" s="2"/>
      <c r="L125" s="2"/>
      <c r="M125" s="2"/>
      <c r="N125" s="2"/>
      <c r="O125" s="2"/>
      <c r="P125" s="2"/>
      <c r="Q125" s="2"/>
      <c r="R125" s="2"/>
      <c r="S125" s="2"/>
      <c r="T125" s="2"/>
      <c r="U125" s="2"/>
      <c r="V125" s="2"/>
      <c r="W125" s="2"/>
      <c r="X125" s="2"/>
      <c r="Y125" s="2"/>
      <c r="Z125" s="2"/>
      <c r="AA125" s="2"/>
      <c r="AB125" s="2"/>
      <c r="AC125" s="2"/>
      <c r="AD125" s="2"/>
      <c r="AE125" s="2"/>
      <c r="AF125" s="2"/>
      <c r="AG125" s="2"/>
    </row>
    <row r="126" spans="1:33" ht="18" customHeight="1">
      <c r="A126" s="2"/>
      <c r="B126" s="2"/>
      <c r="C126" s="2"/>
      <c r="D126" s="2"/>
      <c r="E126" s="2"/>
      <c r="F126" s="2"/>
      <c r="G126" s="2"/>
      <c r="H126" s="2"/>
      <c r="I126" s="2"/>
      <c r="J126" s="2"/>
      <c r="K126" s="2"/>
      <c r="L126" s="2"/>
      <c r="M126" s="2"/>
      <c r="N126" s="2"/>
      <c r="O126" s="2"/>
      <c r="P126" s="2"/>
      <c r="Q126" s="2"/>
      <c r="R126" s="2"/>
      <c r="S126" s="2"/>
      <c r="T126" s="2"/>
      <c r="U126" s="2"/>
      <c r="V126" s="2"/>
      <c r="W126" s="2"/>
      <c r="X126" s="2"/>
      <c r="Y126" s="2"/>
      <c r="Z126" s="2"/>
      <c r="AA126" s="2"/>
      <c r="AB126" s="2"/>
      <c r="AC126" s="2"/>
      <c r="AD126" s="2"/>
      <c r="AE126" s="2"/>
      <c r="AF126" s="2"/>
      <c r="AG126" s="2"/>
    </row>
    <row r="127" spans="1:33" ht="18" customHeight="1">
      <c r="A127" s="2"/>
      <c r="B127" s="2"/>
      <c r="C127" s="2"/>
      <c r="D127" s="2"/>
      <c r="E127" s="2"/>
      <c r="F127" s="2"/>
      <c r="G127" s="2"/>
      <c r="H127" s="2"/>
      <c r="I127" s="2"/>
      <c r="J127" s="2"/>
      <c r="K127" s="2"/>
      <c r="L127" s="2"/>
      <c r="M127" s="2"/>
      <c r="N127" s="2"/>
      <c r="O127" s="2"/>
      <c r="P127" s="2"/>
      <c r="Q127" s="2"/>
      <c r="R127" s="2"/>
      <c r="S127" s="2"/>
      <c r="T127" s="2"/>
      <c r="U127" s="2"/>
      <c r="V127" s="2"/>
      <c r="W127" s="2"/>
      <c r="X127" s="2"/>
      <c r="Y127" s="2"/>
      <c r="Z127" s="2"/>
      <c r="AA127" s="2"/>
      <c r="AB127" s="2"/>
      <c r="AC127" s="2"/>
      <c r="AD127" s="2"/>
      <c r="AE127" s="2"/>
      <c r="AF127" s="2"/>
      <c r="AG127" s="2"/>
    </row>
    <row r="128" spans="1:33" ht="18" customHeight="1">
      <c r="A128" s="2"/>
      <c r="B128" s="2"/>
      <c r="C128" s="2"/>
      <c r="D128" s="2"/>
      <c r="E128" s="2"/>
      <c r="F128" s="2"/>
      <c r="G128" s="2"/>
      <c r="H128" s="2"/>
      <c r="I128" s="2"/>
      <c r="J128" s="2"/>
      <c r="K128" s="2"/>
      <c r="L128" s="2"/>
      <c r="M128" s="2"/>
      <c r="N128" s="2"/>
      <c r="O128" s="2"/>
      <c r="P128" s="2"/>
      <c r="Q128" s="2"/>
      <c r="R128" s="2"/>
      <c r="S128" s="2"/>
      <c r="T128" s="2"/>
      <c r="U128" s="2"/>
      <c r="V128" s="2"/>
      <c r="W128" s="2"/>
      <c r="X128" s="2"/>
      <c r="Y128" s="2"/>
      <c r="Z128" s="2"/>
      <c r="AA128" s="2"/>
      <c r="AB128" s="2"/>
      <c r="AC128" s="2"/>
      <c r="AD128" s="2"/>
      <c r="AE128" s="2"/>
      <c r="AF128" s="2"/>
      <c r="AG128" s="2"/>
    </row>
    <row r="129" spans="1:33" ht="18" customHeight="1">
      <c r="A129" s="2"/>
      <c r="B129" s="2"/>
      <c r="C129" s="2"/>
      <c r="D129" s="2"/>
      <c r="E129" s="2"/>
      <c r="F129" s="2"/>
      <c r="G129" s="2"/>
      <c r="H129" s="2"/>
      <c r="I129" s="2"/>
      <c r="J129" s="2"/>
      <c r="K129" s="2"/>
      <c r="L129" s="2"/>
      <c r="M129" s="2"/>
      <c r="N129" s="2"/>
      <c r="O129" s="2"/>
      <c r="P129" s="2"/>
      <c r="Q129" s="2"/>
      <c r="R129" s="2"/>
      <c r="S129" s="2"/>
      <c r="T129" s="2"/>
      <c r="U129" s="2"/>
      <c r="V129" s="2"/>
      <c r="W129" s="2"/>
      <c r="X129" s="2"/>
      <c r="Y129" s="2"/>
      <c r="Z129" s="2"/>
      <c r="AA129" s="2"/>
      <c r="AB129" s="2"/>
      <c r="AC129" s="2"/>
      <c r="AD129" s="2"/>
      <c r="AE129" s="2"/>
      <c r="AF129" s="2"/>
      <c r="AG129" s="2"/>
    </row>
    <row r="130" spans="1:33" ht="18" customHeight="1">
      <c r="A130" s="2"/>
      <c r="B130" s="2"/>
      <c r="C130" s="2"/>
      <c r="D130" s="2"/>
      <c r="E130" s="2"/>
      <c r="F130" s="2"/>
      <c r="G130" s="2"/>
      <c r="H130" s="2"/>
      <c r="I130" s="2"/>
      <c r="J130" s="2"/>
      <c r="K130" s="2"/>
      <c r="L130" s="2"/>
      <c r="M130" s="2"/>
      <c r="N130" s="2"/>
      <c r="O130" s="2"/>
      <c r="P130" s="2"/>
      <c r="Q130" s="2"/>
      <c r="R130" s="2"/>
      <c r="S130" s="2"/>
      <c r="T130" s="2"/>
      <c r="U130" s="2"/>
      <c r="V130" s="2"/>
      <c r="W130" s="2"/>
      <c r="X130" s="2"/>
      <c r="Y130" s="2"/>
      <c r="Z130" s="2"/>
      <c r="AA130" s="2"/>
      <c r="AB130" s="2"/>
      <c r="AC130" s="2"/>
      <c r="AD130" s="2"/>
      <c r="AE130" s="2"/>
      <c r="AF130" s="2"/>
      <c r="AG130" s="2"/>
    </row>
    <row r="131" spans="1:33" ht="18" customHeight="1">
      <c r="A131" s="2"/>
      <c r="B131" s="2"/>
      <c r="C131" s="2"/>
      <c r="D131" s="2"/>
      <c r="E131" s="2"/>
      <c r="F131" s="2"/>
      <c r="G131" s="2"/>
      <c r="H131" s="2"/>
      <c r="I131" s="2"/>
      <c r="J131" s="2"/>
      <c r="K131" s="2"/>
      <c r="L131" s="2"/>
      <c r="M131" s="2"/>
      <c r="N131" s="2"/>
      <c r="O131" s="2"/>
      <c r="P131" s="2"/>
      <c r="Q131" s="2"/>
      <c r="R131" s="2"/>
      <c r="S131" s="2"/>
      <c r="T131" s="2"/>
      <c r="U131" s="2"/>
      <c r="V131" s="2"/>
      <c r="W131" s="2"/>
      <c r="X131" s="2"/>
      <c r="Y131" s="2"/>
      <c r="Z131" s="2"/>
      <c r="AA131" s="2"/>
      <c r="AB131" s="2"/>
      <c r="AC131" s="2"/>
      <c r="AD131" s="2"/>
      <c r="AE131" s="2"/>
      <c r="AF131" s="2"/>
      <c r="AG131" s="2"/>
    </row>
    <row r="132" spans="1:33" ht="18" customHeight="1">
      <c r="A132" s="2"/>
      <c r="B132" s="2"/>
      <c r="C132" s="2"/>
      <c r="D132" s="2"/>
      <c r="E132" s="2"/>
      <c r="F132" s="2"/>
      <c r="G132" s="2"/>
      <c r="H132" s="2"/>
      <c r="I132" s="2"/>
      <c r="J132" s="2"/>
      <c r="K132" s="2"/>
      <c r="L132" s="2"/>
      <c r="M132" s="2"/>
      <c r="N132" s="2"/>
      <c r="O132" s="2"/>
      <c r="P132" s="2"/>
      <c r="Q132" s="2"/>
      <c r="R132" s="2"/>
      <c r="S132" s="2"/>
      <c r="T132" s="2"/>
      <c r="U132" s="2"/>
      <c r="V132" s="2"/>
      <c r="W132" s="2"/>
      <c r="X132" s="2"/>
      <c r="Y132" s="2"/>
      <c r="Z132" s="2"/>
      <c r="AA132" s="2"/>
      <c r="AB132" s="2"/>
      <c r="AC132" s="2"/>
      <c r="AD132" s="2"/>
      <c r="AE132" s="2"/>
      <c r="AF132" s="2"/>
      <c r="AG132" s="2"/>
    </row>
    <row r="133" spans="1:33" ht="18" customHeight="1">
      <c r="A133" s="1"/>
    </row>
    <row r="135" spans="1:33" ht="18" customHeight="1">
      <c r="A135" s="2"/>
      <c r="B135" s="2"/>
      <c r="C135" s="2"/>
      <c r="D135" s="2"/>
      <c r="E135" s="2"/>
      <c r="F135" s="2"/>
      <c r="G135" s="2"/>
      <c r="H135" s="2"/>
      <c r="I135" s="2"/>
      <c r="J135" s="2"/>
      <c r="K135" s="2"/>
      <c r="L135" s="2"/>
      <c r="M135" s="2"/>
      <c r="N135" s="2"/>
      <c r="O135" s="2"/>
      <c r="P135" s="2"/>
      <c r="Q135" s="2"/>
      <c r="R135" s="2"/>
      <c r="S135" s="2"/>
      <c r="T135" s="2"/>
      <c r="U135" s="2"/>
      <c r="V135" s="2"/>
      <c r="W135" s="2"/>
      <c r="X135" s="2"/>
      <c r="Y135" s="2"/>
      <c r="Z135" s="2"/>
      <c r="AA135" s="2"/>
      <c r="AB135" s="2"/>
      <c r="AC135" s="2"/>
      <c r="AD135" s="2"/>
      <c r="AE135" s="2"/>
      <c r="AF135" s="2"/>
      <c r="AG135" s="2"/>
    </row>
    <row r="137" spans="1:33" ht="18" customHeight="1">
      <c r="A137" s="2"/>
      <c r="B137" s="2"/>
      <c r="C137" s="2"/>
      <c r="D137" s="2"/>
      <c r="E137" s="2"/>
      <c r="F137" s="2"/>
      <c r="G137" s="2"/>
      <c r="H137" s="2"/>
      <c r="I137" s="2"/>
      <c r="J137" s="2"/>
      <c r="K137" s="2"/>
      <c r="L137" s="2"/>
      <c r="M137" s="2"/>
      <c r="N137" s="2"/>
      <c r="O137" s="2"/>
      <c r="P137" s="2"/>
      <c r="Q137" s="2"/>
      <c r="R137" s="2"/>
      <c r="S137" s="2"/>
      <c r="T137" s="2"/>
      <c r="U137" s="2"/>
      <c r="V137" s="2"/>
      <c r="W137" s="2"/>
      <c r="X137" s="2"/>
      <c r="Y137" s="2"/>
      <c r="Z137" s="2"/>
      <c r="AA137" s="2"/>
      <c r="AB137" s="2"/>
      <c r="AC137" s="2"/>
      <c r="AD137" s="2"/>
      <c r="AE137" s="2"/>
      <c r="AF137" s="2"/>
      <c r="AG137" s="2"/>
    </row>
    <row r="138" spans="1:33" ht="18" customHeight="1">
      <c r="A138" s="1"/>
      <c r="B138" s="1"/>
      <c r="C138" s="1"/>
      <c r="D138" s="1"/>
      <c r="E138" s="1"/>
      <c r="F138" s="1"/>
      <c r="G138" s="1"/>
      <c r="H138" s="1"/>
      <c r="I138" s="1"/>
      <c r="J138" s="1"/>
      <c r="K138" s="3"/>
      <c r="L138" s="3"/>
      <c r="M138" s="3"/>
      <c r="N138" s="3"/>
      <c r="O138" s="3"/>
      <c r="P138" s="3"/>
      <c r="Q138" s="3"/>
      <c r="R138" s="3"/>
      <c r="S138" s="3"/>
      <c r="T138" s="3"/>
      <c r="U138" s="3"/>
      <c r="V138" s="2"/>
      <c r="W138" s="2"/>
      <c r="X138" s="2"/>
      <c r="Y138" s="2"/>
      <c r="Z138" s="2"/>
      <c r="AA138" s="2"/>
      <c r="AB138" s="2"/>
      <c r="AC138" s="2"/>
      <c r="AD138" s="2"/>
      <c r="AE138" s="2"/>
      <c r="AF138" s="2"/>
      <c r="AG138" s="2"/>
    </row>
    <row r="139" spans="1:33" ht="18" customHeight="1">
      <c r="A139" s="2"/>
    </row>
    <row r="140" spans="1:33" ht="18" customHeight="1">
      <c r="A140" s="2"/>
      <c r="B140" s="2"/>
      <c r="C140" s="2"/>
      <c r="D140" s="2"/>
      <c r="E140" s="2"/>
      <c r="F140" s="2"/>
      <c r="G140" s="2"/>
      <c r="H140" s="2"/>
      <c r="I140" s="2"/>
      <c r="J140" s="2"/>
      <c r="K140" s="2"/>
      <c r="L140" s="2"/>
      <c r="M140" s="2"/>
      <c r="N140" s="2"/>
      <c r="O140" s="2"/>
      <c r="P140" s="2"/>
      <c r="Q140" s="2"/>
      <c r="R140" s="2"/>
      <c r="S140" s="2"/>
      <c r="T140" s="2"/>
      <c r="U140" s="2"/>
      <c r="V140" s="2"/>
      <c r="W140" s="2"/>
      <c r="X140" s="2"/>
      <c r="Y140" s="2"/>
      <c r="Z140" s="2"/>
      <c r="AA140" s="2"/>
      <c r="AB140" s="2"/>
      <c r="AC140" s="2"/>
      <c r="AD140" s="2"/>
      <c r="AE140" s="2"/>
      <c r="AF140" s="2"/>
    </row>
    <row r="142" spans="1:33" ht="18" customHeight="1">
      <c r="A142" s="2"/>
      <c r="B142" s="2"/>
      <c r="C142" s="2"/>
      <c r="D142" s="2"/>
      <c r="E142" s="2"/>
      <c r="F142" s="2"/>
      <c r="G142" s="2"/>
      <c r="H142" s="2"/>
      <c r="I142" s="2"/>
      <c r="J142" s="2"/>
      <c r="K142" s="2"/>
      <c r="L142" s="2"/>
      <c r="M142" s="2"/>
      <c r="N142" s="2"/>
      <c r="O142" s="2"/>
      <c r="P142" s="2"/>
      <c r="Q142" s="2"/>
      <c r="R142" s="2"/>
      <c r="S142" s="2"/>
      <c r="T142" s="2"/>
      <c r="U142" s="2"/>
      <c r="V142" s="2"/>
      <c r="W142" s="2"/>
      <c r="X142" s="2"/>
      <c r="Y142" s="2"/>
      <c r="Z142" s="2"/>
      <c r="AA142" s="2"/>
      <c r="AB142" s="2"/>
      <c r="AC142" s="2"/>
      <c r="AD142" s="2"/>
      <c r="AE142" s="2"/>
      <c r="AF142" s="2"/>
      <c r="AG142" s="2"/>
    </row>
    <row r="143" spans="1:33" ht="18" customHeight="1">
      <c r="A143" s="2"/>
    </row>
    <row r="144" spans="1:33" ht="18" customHeight="1">
      <c r="A144" s="2"/>
      <c r="B144" s="2"/>
      <c r="C144" s="2"/>
      <c r="D144" s="2"/>
      <c r="E144" s="2"/>
      <c r="F144" s="2"/>
      <c r="G144" s="2"/>
      <c r="H144" s="2"/>
      <c r="I144" s="2"/>
      <c r="J144" s="2"/>
      <c r="K144" s="2"/>
      <c r="L144" s="2"/>
      <c r="M144" s="2"/>
      <c r="N144" s="2"/>
      <c r="O144" s="2"/>
      <c r="P144" s="2"/>
      <c r="Q144" s="2"/>
      <c r="R144" s="2"/>
      <c r="S144" s="2"/>
      <c r="T144" s="2"/>
      <c r="U144" s="2"/>
      <c r="V144" s="2"/>
      <c r="W144" s="2"/>
      <c r="X144" s="2"/>
      <c r="Y144" s="2"/>
      <c r="Z144" s="2"/>
      <c r="AA144" s="2"/>
      <c r="AB144" s="2"/>
      <c r="AC144" s="2"/>
      <c r="AD144" s="2"/>
      <c r="AE144" s="2"/>
      <c r="AF144" s="2"/>
      <c r="AG144" s="2"/>
    </row>
    <row r="146" spans="1:33" ht="18" customHeight="1">
      <c r="A146" s="2"/>
      <c r="B146" s="2"/>
      <c r="C146" s="2"/>
      <c r="D146" s="2"/>
      <c r="E146" s="2"/>
      <c r="F146" s="2"/>
      <c r="G146" s="2"/>
      <c r="H146" s="2"/>
      <c r="I146" s="2"/>
      <c r="J146" s="2"/>
      <c r="K146" s="2"/>
      <c r="L146" s="2"/>
      <c r="M146" s="2"/>
      <c r="N146" s="2"/>
      <c r="O146" s="2"/>
      <c r="P146" s="2"/>
      <c r="Q146" s="2"/>
      <c r="R146" s="2"/>
      <c r="S146" s="2"/>
      <c r="T146" s="2"/>
      <c r="U146" s="2"/>
      <c r="V146" s="2"/>
      <c r="W146" s="2"/>
      <c r="X146" s="2"/>
      <c r="Y146" s="2"/>
      <c r="Z146" s="2"/>
      <c r="AA146" s="2"/>
      <c r="AB146" s="2"/>
      <c r="AC146" s="2"/>
      <c r="AD146" s="2"/>
      <c r="AE146" s="2"/>
      <c r="AF146" s="2"/>
      <c r="AG146" s="2"/>
    </row>
    <row r="147" spans="1:33" ht="18" customHeight="1">
      <c r="A147" s="2"/>
      <c r="B147" s="2"/>
      <c r="C147" s="2"/>
      <c r="D147" s="2"/>
      <c r="E147" s="2"/>
      <c r="F147" s="2"/>
      <c r="G147" s="2"/>
      <c r="H147" s="2"/>
      <c r="I147" s="2"/>
      <c r="J147" s="2"/>
      <c r="K147" s="2"/>
      <c r="L147" s="2"/>
      <c r="M147" s="2"/>
      <c r="N147" s="2"/>
      <c r="O147" s="2"/>
      <c r="P147" s="2"/>
      <c r="Q147" s="2"/>
      <c r="R147" s="2"/>
      <c r="S147" s="2"/>
      <c r="T147" s="2"/>
      <c r="U147" s="2"/>
      <c r="V147" s="2"/>
      <c r="W147" s="2"/>
      <c r="X147" s="2"/>
      <c r="Y147" s="2"/>
      <c r="Z147" s="2"/>
      <c r="AA147" s="2"/>
      <c r="AB147" s="2"/>
      <c r="AC147" s="2"/>
      <c r="AD147" s="2"/>
      <c r="AE147" s="2"/>
      <c r="AF147" s="2"/>
      <c r="AG147" s="2"/>
    </row>
    <row r="148" spans="1:33" ht="18" customHeight="1">
      <c r="A148" s="2"/>
      <c r="B148" s="2"/>
      <c r="C148" s="2"/>
      <c r="D148" s="2"/>
      <c r="E148" s="2"/>
      <c r="F148" s="2"/>
      <c r="I148" s="2"/>
      <c r="J148" s="2"/>
      <c r="K148" s="2"/>
      <c r="L148" s="2"/>
      <c r="M148" s="2"/>
      <c r="N148" s="2"/>
      <c r="O148" s="2"/>
      <c r="P148" s="2"/>
      <c r="Q148" s="2"/>
      <c r="R148" s="2"/>
      <c r="S148" s="2"/>
      <c r="T148" s="2"/>
      <c r="U148" s="2"/>
      <c r="V148" s="2"/>
      <c r="W148" s="2"/>
      <c r="X148" s="2"/>
      <c r="Y148" s="2"/>
      <c r="Z148" s="2"/>
      <c r="AA148" s="2"/>
      <c r="AB148" s="2"/>
      <c r="AC148" s="2"/>
      <c r="AD148" s="2"/>
      <c r="AE148" s="2"/>
      <c r="AF148" s="2"/>
    </row>
    <row r="150" spans="1:33" ht="18" customHeight="1">
      <c r="A150" s="2"/>
      <c r="B150" s="2"/>
      <c r="C150" s="2"/>
      <c r="D150" s="2"/>
      <c r="E150" s="2"/>
      <c r="F150" s="2"/>
      <c r="G150" s="2"/>
      <c r="H150" s="2"/>
      <c r="I150" s="2"/>
      <c r="J150" s="2"/>
      <c r="K150" s="2"/>
      <c r="L150" s="2"/>
      <c r="M150" s="2"/>
      <c r="N150" s="2"/>
      <c r="O150" s="2"/>
      <c r="P150" s="2"/>
      <c r="Q150" s="2"/>
      <c r="R150" s="2"/>
      <c r="S150" s="2"/>
      <c r="T150" s="2"/>
      <c r="U150" s="2"/>
      <c r="V150" s="2"/>
      <c r="W150" s="2"/>
      <c r="X150" s="2"/>
      <c r="Y150" s="2"/>
      <c r="Z150" s="2"/>
      <c r="AA150" s="2"/>
      <c r="AB150" s="2"/>
      <c r="AC150" s="2"/>
      <c r="AD150" s="2"/>
      <c r="AE150" s="2"/>
      <c r="AF150" s="2"/>
      <c r="AG150" s="2"/>
    </row>
    <row r="151" spans="1:33" ht="18" customHeight="1">
      <c r="A151" s="2"/>
      <c r="B151" s="2"/>
      <c r="C151" s="2"/>
      <c r="D151" s="2"/>
      <c r="E151" s="2"/>
      <c r="F151" s="2"/>
      <c r="G151" s="2"/>
      <c r="H151" s="2"/>
      <c r="I151" s="2"/>
      <c r="J151" s="2"/>
      <c r="K151" s="2"/>
      <c r="L151" s="2"/>
      <c r="M151" s="2"/>
      <c r="N151" s="2"/>
      <c r="O151" s="2"/>
      <c r="P151" s="2"/>
      <c r="Q151" s="2"/>
      <c r="R151" s="2"/>
      <c r="S151" s="2"/>
      <c r="T151" s="2"/>
      <c r="U151" s="2"/>
      <c r="V151" s="2"/>
      <c r="W151" s="2"/>
      <c r="X151" s="2"/>
      <c r="Y151" s="2"/>
      <c r="Z151" s="2"/>
      <c r="AA151" s="2"/>
      <c r="AB151" s="2"/>
      <c r="AC151" s="2"/>
      <c r="AD151" s="2"/>
      <c r="AE151" s="2"/>
      <c r="AF151" s="2"/>
      <c r="AG151" s="2"/>
    </row>
    <row r="152" spans="1:33" ht="18" customHeight="1">
      <c r="A152" s="2"/>
      <c r="B152" s="2"/>
      <c r="C152" s="2"/>
      <c r="D152" s="2"/>
      <c r="E152" s="2"/>
      <c r="F152" s="2"/>
      <c r="G152" s="2"/>
      <c r="H152" s="2"/>
      <c r="I152" s="2"/>
      <c r="J152" s="2"/>
      <c r="K152" s="2"/>
      <c r="L152" s="2"/>
      <c r="M152" s="2"/>
      <c r="N152" s="2"/>
      <c r="O152" s="2"/>
      <c r="P152" s="2"/>
      <c r="Q152" s="2"/>
      <c r="R152" s="2"/>
      <c r="S152" s="2"/>
      <c r="T152" s="2"/>
      <c r="U152" s="2"/>
      <c r="V152" s="2"/>
      <c r="W152" s="2"/>
      <c r="X152" s="2"/>
      <c r="Y152" s="2"/>
      <c r="Z152" s="2"/>
      <c r="AA152" s="2"/>
      <c r="AB152" s="2"/>
      <c r="AC152" s="2"/>
      <c r="AD152" s="2"/>
      <c r="AE152" s="2"/>
      <c r="AF152" s="2"/>
      <c r="AG152" s="2"/>
    </row>
    <row r="153" spans="1:33" ht="18" customHeight="1">
      <c r="A153" s="2"/>
      <c r="B153" s="2"/>
      <c r="C153" s="2"/>
      <c r="D153" s="2"/>
      <c r="E153" s="2"/>
      <c r="F153" s="2"/>
      <c r="G153" s="2"/>
      <c r="H153" s="2"/>
      <c r="I153" s="2"/>
      <c r="J153" s="2"/>
      <c r="K153" s="2"/>
      <c r="L153" s="2"/>
      <c r="M153" s="2"/>
      <c r="N153" s="2"/>
      <c r="O153" s="2"/>
      <c r="P153" s="2"/>
      <c r="Q153" s="2"/>
      <c r="R153" s="2"/>
      <c r="S153" s="2"/>
      <c r="T153" s="2"/>
      <c r="U153" s="2"/>
      <c r="V153" s="2"/>
      <c r="W153" s="2"/>
      <c r="X153" s="2"/>
      <c r="Y153" s="2"/>
      <c r="Z153" s="2"/>
      <c r="AA153" s="2"/>
      <c r="AB153" s="2"/>
      <c r="AC153" s="2"/>
      <c r="AD153" s="2"/>
      <c r="AE153" s="2"/>
      <c r="AF153" s="2"/>
      <c r="AG153" s="2"/>
    </row>
    <row r="154" spans="1:33" ht="18" customHeight="1">
      <c r="A154" s="2"/>
      <c r="B154" s="2"/>
      <c r="C154" s="2"/>
      <c r="D154" s="2"/>
      <c r="E154" s="2"/>
      <c r="F154" s="2"/>
      <c r="G154" s="2"/>
      <c r="H154" s="2"/>
      <c r="I154" s="2"/>
      <c r="J154" s="2"/>
      <c r="K154" s="2"/>
      <c r="L154" s="2"/>
      <c r="M154" s="2"/>
      <c r="N154" s="2"/>
      <c r="O154" s="2"/>
      <c r="P154" s="2"/>
      <c r="Q154" s="2"/>
      <c r="R154" s="2"/>
      <c r="S154" s="2"/>
      <c r="T154" s="2"/>
      <c r="U154" s="2"/>
      <c r="V154" s="2"/>
      <c r="W154" s="2"/>
      <c r="X154" s="2"/>
      <c r="Y154" s="2"/>
      <c r="Z154" s="2"/>
      <c r="AA154" s="2"/>
      <c r="AB154" s="2"/>
      <c r="AC154" s="2"/>
      <c r="AD154" s="2"/>
      <c r="AE154" s="2"/>
      <c r="AF154" s="2"/>
      <c r="AG154" s="2"/>
    </row>
    <row r="155" spans="1:33" ht="18" customHeight="1">
      <c r="A155" s="2"/>
      <c r="B155" s="2"/>
      <c r="C155" s="2"/>
      <c r="D155" s="2"/>
      <c r="E155" s="2"/>
      <c r="F155" s="2"/>
      <c r="G155" s="2"/>
      <c r="H155" s="2"/>
      <c r="I155" s="2"/>
      <c r="J155" s="2"/>
      <c r="K155" s="2"/>
      <c r="L155" s="2"/>
      <c r="M155" s="2"/>
      <c r="N155" s="2"/>
      <c r="O155" s="2"/>
      <c r="P155" s="2"/>
      <c r="Q155" s="2"/>
      <c r="R155" s="2"/>
      <c r="S155" s="2"/>
      <c r="T155" s="2"/>
      <c r="U155" s="2"/>
      <c r="V155" s="2"/>
      <c r="W155" s="2"/>
      <c r="X155" s="2"/>
      <c r="Y155" s="2"/>
      <c r="Z155" s="2"/>
      <c r="AA155" s="2"/>
      <c r="AB155" s="2"/>
      <c r="AC155" s="2"/>
      <c r="AD155" s="2"/>
      <c r="AE155" s="2"/>
      <c r="AF155" s="2"/>
      <c r="AG155" s="2"/>
    </row>
    <row r="157" spans="1:33" ht="18" customHeight="1">
      <c r="A157" s="2"/>
      <c r="B157" s="2"/>
      <c r="C157" s="2"/>
      <c r="D157" s="2"/>
      <c r="E157" s="2"/>
      <c r="F157" s="2"/>
      <c r="G157" s="2"/>
      <c r="H157" s="2"/>
      <c r="I157" s="2"/>
      <c r="J157" s="2"/>
      <c r="K157" s="2"/>
      <c r="L157" s="2"/>
      <c r="M157" s="2"/>
      <c r="N157" s="2"/>
      <c r="O157" s="2"/>
      <c r="P157" s="2"/>
      <c r="Q157" s="2"/>
      <c r="R157" s="2"/>
      <c r="S157" s="2"/>
      <c r="T157" s="2"/>
      <c r="U157" s="2"/>
      <c r="V157" s="2"/>
      <c r="W157" s="2"/>
      <c r="X157" s="2"/>
      <c r="Y157" s="2"/>
      <c r="Z157" s="2"/>
      <c r="AA157" s="2"/>
      <c r="AB157" s="2"/>
      <c r="AC157" s="2"/>
      <c r="AD157" s="2"/>
      <c r="AE157" s="2"/>
      <c r="AF157" s="2"/>
      <c r="AG157" s="2"/>
    </row>
    <row r="158" spans="1:33" ht="18" customHeight="1">
      <c r="A158" s="2"/>
      <c r="B158" s="2"/>
      <c r="C158" s="2"/>
      <c r="D158" s="2"/>
      <c r="E158" s="2"/>
      <c r="F158" s="2"/>
      <c r="G158" s="2"/>
      <c r="H158" s="2"/>
      <c r="I158" s="2"/>
      <c r="J158" s="2"/>
      <c r="K158" s="2"/>
      <c r="L158" s="2"/>
      <c r="M158" s="2"/>
      <c r="N158" s="2"/>
      <c r="O158" s="2"/>
      <c r="P158" s="2"/>
      <c r="Q158" s="2"/>
      <c r="R158" s="2"/>
      <c r="S158" s="2"/>
      <c r="T158" s="2"/>
      <c r="U158" s="2"/>
      <c r="V158" s="2"/>
      <c r="W158" s="2"/>
      <c r="X158" s="2"/>
      <c r="Y158" s="2"/>
      <c r="Z158" s="2"/>
      <c r="AA158" s="2"/>
      <c r="AB158" s="2"/>
      <c r="AC158" s="2"/>
      <c r="AD158" s="2"/>
      <c r="AE158" s="2"/>
      <c r="AF158" s="2"/>
      <c r="AG158" s="2"/>
    </row>
    <row r="159" spans="1:33" ht="18" customHeight="1">
      <c r="A159" s="2"/>
      <c r="B159" s="2"/>
      <c r="C159" s="2"/>
      <c r="D159" s="2"/>
      <c r="E159" s="2"/>
      <c r="F159" s="2"/>
      <c r="G159" s="2"/>
      <c r="H159" s="2"/>
      <c r="I159" s="2"/>
      <c r="J159" s="2"/>
      <c r="K159" s="2"/>
      <c r="L159" s="2"/>
      <c r="M159" s="2"/>
      <c r="N159" s="2"/>
      <c r="O159" s="2"/>
      <c r="P159" s="2"/>
      <c r="Q159" s="2"/>
      <c r="R159" s="2"/>
      <c r="S159" s="2"/>
      <c r="T159" s="2"/>
      <c r="U159" s="2"/>
      <c r="V159" s="2"/>
      <c r="W159" s="2"/>
      <c r="X159" s="2"/>
      <c r="Y159" s="2"/>
      <c r="Z159" s="2"/>
      <c r="AA159" s="2"/>
      <c r="AB159" s="2"/>
      <c r="AC159" s="2"/>
      <c r="AD159" s="2"/>
      <c r="AE159" s="2"/>
      <c r="AF159" s="2"/>
      <c r="AG159" s="2"/>
    </row>
    <row r="161" spans="1:33" ht="18" customHeight="1">
      <c r="A161" s="2"/>
      <c r="B161" s="2"/>
      <c r="C161" s="2"/>
      <c r="D161" s="2"/>
      <c r="E161" s="2"/>
      <c r="F161" s="2"/>
      <c r="G161" s="2"/>
      <c r="H161" s="2"/>
      <c r="I161" s="2"/>
      <c r="J161" s="2"/>
      <c r="K161" s="2"/>
      <c r="L161" s="2"/>
      <c r="M161" s="2"/>
      <c r="N161" s="2"/>
      <c r="O161" s="2"/>
      <c r="P161" s="2"/>
      <c r="Q161" s="2"/>
      <c r="R161" s="2"/>
      <c r="S161" s="2"/>
      <c r="T161" s="2"/>
      <c r="U161" s="2"/>
      <c r="V161" s="2"/>
      <c r="W161" s="2"/>
      <c r="X161" s="2"/>
      <c r="Y161" s="2"/>
      <c r="Z161" s="2"/>
      <c r="AA161" s="2"/>
      <c r="AB161" s="2"/>
      <c r="AC161" s="2"/>
      <c r="AD161" s="2"/>
      <c r="AE161" s="2"/>
      <c r="AF161" s="2"/>
      <c r="AG161" s="2"/>
    </row>
    <row r="162" spans="1:33" ht="18" customHeight="1">
      <c r="A162" s="2"/>
      <c r="B162" s="2"/>
      <c r="C162" s="2"/>
      <c r="D162" s="2"/>
      <c r="E162" s="2"/>
      <c r="F162" s="2"/>
      <c r="G162" s="2"/>
      <c r="H162" s="2"/>
      <c r="I162" s="2"/>
      <c r="J162" s="2"/>
      <c r="K162" s="2"/>
      <c r="L162" s="2"/>
      <c r="M162" s="2"/>
      <c r="N162" s="2"/>
      <c r="O162" s="2"/>
      <c r="P162" s="2"/>
      <c r="Q162" s="2"/>
      <c r="R162" s="2"/>
      <c r="S162" s="2"/>
      <c r="T162" s="2"/>
      <c r="U162" s="2"/>
      <c r="V162" s="2"/>
      <c r="W162" s="2"/>
      <c r="X162" s="2"/>
      <c r="Y162" s="2"/>
      <c r="Z162" s="2"/>
      <c r="AA162" s="2"/>
      <c r="AB162" s="2"/>
      <c r="AC162" s="2"/>
      <c r="AD162" s="2"/>
      <c r="AE162" s="2"/>
      <c r="AF162" s="2"/>
      <c r="AG162" s="2"/>
    </row>
    <row r="163" spans="1:33" ht="18" customHeight="1">
      <c r="A163" s="2"/>
      <c r="B163" s="2"/>
      <c r="C163" s="2"/>
      <c r="D163" s="2"/>
      <c r="E163" s="2"/>
      <c r="F163" s="2"/>
      <c r="G163" s="2"/>
      <c r="H163" s="2"/>
      <c r="I163" s="2"/>
      <c r="J163" s="2"/>
      <c r="K163" s="2"/>
      <c r="L163" s="2"/>
      <c r="M163" s="2"/>
      <c r="N163" s="2"/>
      <c r="O163" s="2"/>
      <c r="P163" s="2"/>
      <c r="Q163" s="2"/>
      <c r="R163" s="2"/>
      <c r="S163" s="2"/>
      <c r="T163" s="2"/>
      <c r="U163" s="2"/>
      <c r="V163" s="2"/>
      <c r="W163" s="2"/>
      <c r="X163" s="2"/>
      <c r="Y163" s="2"/>
      <c r="Z163" s="2"/>
      <c r="AA163" s="2"/>
      <c r="AB163" s="2"/>
      <c r="AC163" s="2"/>
      <c r="AD163" s="2"/>
      <c r="AE163" s="2"/>
      <c r="AF163" s="2"/>
      <c r="AG163" s="2"/>
    </row>
    <row r="165" spans="1:33" ht="18" customHeight="1">
      <c r="A165" s="2"/>
      <c r="B165" s="2"/>
      <c r="C165" s="2"/>
      <c r="D165" s="2"/>
      <c r="E165" s="2"/>
      <c r="F165" s="2"/>
      <c r="G165" s="2"/>
      <c r="H165" s="2"/>
      <c r="I165" s="2"/>
      <c r="J165" s="2"/>
      <c r="K165" s="2"/>
      <c r="L165" s="2"/>
      <c r="M165" s="2"/>
      <c r="N165" s="2"/>
      <c r="O165" s="2"/>
      <c r="P165" s="2"/>
      <c r="Q165" s="2"/>
      <c r="R165" s="2"/>
      <c r="S165" s="2"/>
      <c r="T165" s="2"/>
      <c r="U165" s="2"/>
      <c r="V165" s="2"/>
      <c r="W165" s="2"/>
      <c r="X165" s="2"/>
      <c r="Y165" s="2"/>
      <c r="Z165" s="2"/>
      <c r="AA165" s="2"/>
      <c r="AB165" s="2"/>
      <c r="AC165" s="2"/>
      <c r="AD165" s="2"/>
      <c r="AE165" s="2"/>
      <c r="AF165" s="2"/>
      <c r="AG165" s="2"/>
    </row>
    <row r="166" spans="1:33" ht="18" customHeight="1">
      <c r="A166" s="2"/>
      <c r="B166" s="2"/>
      <c r="C166" s="2"/>
      <c r="D166" s="2"/>
      <c r="E166" s="2"/>
      <c r="F166" s="2"/>
      <c r="G166" s="2"/>
      <c r="H166" s="2"/>
      <c r="I166" s="2"/>
      <c r="J166" s="2"/>
      <c r="K166" s="2"/>
      <c r="L166" s="2"/>
      <c r="M166" s="2"/>
      <c r="N166" s="2"/>
      <c r="O166" s="2"/>
      <c r="P166" s="2"/>
      <c r="Q166" s="2"/>
      <c r="R166" s="2"/>
      <c r="S166" s="2"/>
      <c r="T166" s="2"/>
      <c r="U166" s="2"/>
      <c r="V166" s="2"/>
      <c r="W166" s="2"/>
      <c r="X166" s="2"/>
      <c r="Y166" s="2"/>
      <c r="Z166" s="2"/>
      <c r="AA166" s="2"/>
      <c r="AB166" s="2"/>
      <c r="AC166" s="2"/>
      <c r="AD166" s="2"/>
      <c r="AE166" s="2"/>
      <c r="AF166" s="2"/>
      <c r="AG166" s="2"/>
    </row>
    <row r="168" spans="1:33" ht="18" customHeight="1">
      <c r="A168" s="2"/>
      <c r="B168" s="2"/>
      <c r="C168" s="2"/>
      <c r="D168" s="2"/>
      <c r="E168" s="2"/>
      <c r="F168" s="2"/>
      <c r="G168" s="2"/>
      <c r="H168" s="2"/>
      <c r="I168" s="2"/>
      <c r="J168" s="2"/>
      <c r="K168" s="2"/>
      <c r="L168" s="2"/>
      <c r="M168" s="2"/>
      <c r="N168" s="2"/>
      <c r="O168" s="2"/>
      <c r="P168" s="2"/>
      <c r="Q168" s="2"/>
      <c r="R168" s="2"/>
      <c r="S168" s="2"/>
      <c r="T168" s="2"/>
      <c r="U168" s="2"/>
      <c r="V168" s="2"/>
      <c r="W168" s="2"/>
      <c r="X168" s="2"/>
      <c r="Y168" s="2"/>
      <c r="Z168" s="2"/>
      <c r="AA168" s="2"/>
      <c r="AB168" s="2"/>
      <c r="AC168" s="2"/>
      <c r="AD168" s="2"/>
      <c r="AE168" s="2"/>
      <c r="AF168" s="2"/>
      <c r="AG168" s="2"/>
    </row>
    <row r="169" spans="1:33" ht="18" customHeight="1">
      <c r="A169" s="2"/>
      <c r="B169" s="2"/>
      <c r="C169" s="2"/>
      <c r="D169" s="2"/>
      <c r="E169" s="2"/>
      <c r="F169" s="2"/>
      <c r="G169" s="2"/>
      <c r="H169" s="2"/>
      <c r="I169" s="2"/>
      <c r="J169" s="2"/>
      <c r="K169" s="2"/>
      <c r="L169" s="2"/>
      <c r="M169" s="2"/>
      <c r="N169" s="2"/>
      <c r="O169" s="2"/>
      <c r="P169" s="2"/>
      <c r="Q169" s="2"/>
      <c r="R169" s="2"/>
      <c r="S169" s="2"/>
      <c r="T169" s="2"/>
      <c r="U169" s="2"/>
      <c r="V169" s="2"/>
      <c r="W169" s="2"/>
      <c r="X169" s="2"/>
      <c r="Y169" s="2"/>
      <c r="Z169" s="2"/>
      <c r="AA169" s="2"/>
      <c r="AB169" s="2"/>
      <c r="AC169" s="2"/>
      <c r="AD169" s="2"/>
      <c r="AE169" s="2"/>
      <c r="AF169" s="2"/>
      <c r="AG169" s="2"/>
    </row>
    <row r="170" spans="1:33" ht="18" customHeight="1">
      <c r="A170" s="2"/>
      <c r="B170" s="2"/>
      <c r="C170" s="2"/>
      <c r="D170" s="2"/>
      <c r="E170" s="2"/>
      <c r="F170" s="2"/>
      <c r="G170" s="2"/>
      <c r="H170" s="2"/>
      <c r="I170" s="2"/>
      <c r="J170" s="2"/>
      <c r="K170" s="2"/>
      <c r="L170" s="2"/>
      <c r="M170" s="2"/>
      <c r="N170" s="2"/>
      <c r="O170" s="2"/>
      <c r="P170" s="2"/>
      <c r="Q170" s="2"/>
      <c r="R170" s="2"/>
      <c r="S170" s="2"/>
      <c r="T170" s="2"/>
      <c r="U170" s="2"/>
      <c r="V170" s="2"/>
      <c r="W170" s="2"/>
      <c r="X170" s="2"/>
      <c r="Y170" s="2"/>
      <c r="Z170" s="2"/>
      <c r="AA170" s="2"/>
      <c r="AB170" s="2"/>
      <c r="AC170" s="2"/>
      <c r="AD170" s="2"/>
      <c r="AE170" s="2"/>
      <c r="AF170" s="2"/>
      <c r="AG170" s="2"/>
    </row>
    <row r="171" spans="1:33" ht="18" customHeight="1">
      <c r="A171" s="2"/>
      <c r="B171" s="2"/>
      <c r="C171" s="2"/>
      <c r="D171" s="2"/>
      <c r="E171" s="2"/>
      <c r="F171" s="2"/>
      <c r="G171" s="2"/>
      <c r="H171" s="2"/>
      <c r="I171" s="2"/>
      <c r="J171" s="2"/>
      <c r="K171" s="2"/>
      <c r="L171" s="2"/>
      <c r="M171" s="2"/>
      <c r="N171" s="2"/>
      <c r="O171" s="2"/>
      <c r="P171" s="2"/>
      <c r="Q171" s="2"/>
      <c r="R171" s="2"/>
      <c r="S171" s="2"/>
      <c r="T171" s="2"/>
      <c r="U171" s="2"/>
      <c r="V171" s="2"/>
      <c r="W171" s="2"/>
      <c r="X171" s="2"/>
      <c r="Y171" s="2"/>
      <c r="Z171" s="2"/>
      <c r="AA171" s="2"/>
      <c r="AB171" s="2"/>
      <c r="AC171" s="2"/>
      <c r="AD171" s="2"/>
      <c r="AE171" s="2"/>
      <c r="AF171" s="2"/>
      <c r="AG171" s="2"/>
    </row>
    <row r="172" spans="1:33" ht="18" customHeight="1">
      <c r="A172" s="2"/>
      <c r="B172" s="2"/>
      <c r="C172" s="2"/>
      <c r="D172" s="2"/>
      <c r="E172" s="2"/>
      <c r="F172" s="2"/>
      <c r="G172" s="2"/>
      <c r="H172" s="2"/>
      <c r="I172" s="2"/>
      <c r="J172" s="2"/>
      <c r="K172" s="2"/>
      <c r="L172" s="2"/>
      <c r="M172" s="2"/>
      <c r="N172" s="2"/>
      <c r="O172" s="2"/>
      <c r="P172" s="2"/>
      <c r="Q172" s="2"/>
      <c r="R172" s="2"/>
      <c r="S172" s="2"/>
      <c r="T172" s="2"/>
      <c r="U172" s="2"/>
      <c r="V172" s="2"/>
      <c r="W172" s="2"/>
      <c r="X172" s="2"/>
      <c r="Y172" s="2"/>
      <c r="Z172" s="2"/>
      <c r="AA172" s="2"/>
      <c r="AB172" s="2"/>
      <c r="AC172" s="2"/>
      <c r="AD172" s="2"/>
      <c r="AE172" s="2"/>
      <c r="AF172" s="2"/>
      <c r="AG172" s="2"/>
    </row>
    <row r="173" spans="1:33" ht="18" customHeight="1">
      <c r="A173" s="2"/>
      <c r="B173" s="2"/>
      <c r="C173" s="2"/>
      <c r="D173" s="2"/>
      <c r="E173" s="2"/>
      <c r="F173" s="2"/>
      <c r="G173" s="2"/>
      <c r="H173" s="2"/>
      <c r="I173" s="2"/>
      <c r="J173" s="2"/>
      <c r="K173" s="2"/>
      <c r="L173" s="2"/>
      <c r="M173" s="2"/>
      <c r="N173" s="2"/>
      <c r="O173" s="2"/>
      <c r="P173" s="2"/>
      <c r="Q173" s="2"/>
      <c r="R173" s="2"/>
      <c r="S173" s="2"/>
      <c r="T173" s="2"/>
      <c r="U173" s="2"/>
      <c r="V173" s="2"/>
      <c r="W173" s="2"/>
      <c r="X173" s="2"/>
      <c r="Y173" s="2"/>
      <c r="Z173" s="2"/>
      <c r="AA173" s="2"/>
      <c r="AB173" s="2"/>
      <c r="AC173" s="2"/>
      <c r="AD173" s="2"/>
      <c r="AE173" s="2"/>
      <c r="AF173" s="2"/>
      <c r="AG173" s="2"/>
    </row>
    <row r="174" spans="1:33" ht="18" customHeight="1">
      <c r="A174" s="2"/>
      <c r="B174" s="2"/>
      <c r="C174" s="2"/>
      <c r="D174" s="2"/>
      <c r="E174" s="2"/>
      <c r="F174" s="2"/>
      <c r="G174" s="2"/>
      <c r="H174" s="2"/>
      <c r="I174" s="2"/>
      <c r="J174" s="2"/>
      <c r="K174" s="2"/>
      <c r="L174" s="2"/>
      <c r="M174" s="2"/>
      <c r="N174" s="2"/>
      <c r="O174" s="2"/>
      <c r="P174" s="2"/>
      <c r="Q174" s="2"/>
      <c r="R174" s="2"/>
      <c r="S174" s="2"/>
      <c r="T174" s="2"/>
      <c r="U174" s="2"/>
      <c r="V174" s="2"/>
      <c r="W174" s="2"/>
      <c r="X174" s="2"/>
      <c r="Y174" s="2"/>
      <c r="Z174" s="2"/>
      <c r="AA174" s="2"/>
      <c r="AB174" s="2"/>
      <c r="AC174" s="2"/>
      <c r="AD174" s="2"/>
      <c r="AE174" s="2"/>
      <c r="AF174" s="2"/>
      <c r="AG174" s="2"/>
    </row>
    <row r="175" spans="1:33" ht="18" customHeight="1">
      <c r="A175" s="2"/>
      <c r="B175" s="2"/>
      <c r="C175" s="2"/>
      <c r="D175" s="2"/>
      <c r="E175" s="2"/>
      <c r="F175" s="2"/>
      <c r="G175" s="2"/>
      <c r="H175" s="2"/>
      <c r="I175" s="2"/>
      <c r="J175" s="2"/>
      <c r="K175" s="2"/>
      <c r="L175" s="2"/>
      <c r="M175" s="2"/>
      <c r="N175" s="2"/>
      <c r="O175" s="2"/>
      <c r="P175" s="2"/>
      <c r="Q175" s="2"/>
      <c r="R175" s="2"/>
      <c r="S175" s="2"/>
      <c r="T175" s="2"/>
      <c r="U175" s="2"/>
      <c r="V175" s="2"/>
      <c r="W175" s="2"/>
      <c r="X175" s="2"/>
      <c r="Y175" s="2"/>
      <c r="Z175" s="2"/>
      <c r="AA175" s="2"/>
      <c r="AB175" s="2"/>
      <c r="AC175" s="2"/>
      <c r="AD175" s="2"/>
      <c r="AE175" s="2"/>
      <c r="AF175" s="2"/>
      <c r="AG175" s="2"/>
    </row>
    <row r="176" spans="1:33" ht="18" customHeight="1">
      <c r="A176" s="2"/>
      <c r="B176" s="2"/>
      <c r="C176" s="2"/>
      <c r="D176" s="2"/>
      <c r="E176" s="2"/>
      <c r="F176" s="2"/>
      <c r="G176" s="2"/>
      <c r="H176" s="2"/>
      <c r="I176" s="2"/>
      <c r="J176" s="2"/>
      <c r="K176" s="2"/>
      <c r="L176" s="2"/>
      <c r="M176" s="2"/>
      <c r="N176" s="2"/>
      <c r="O176" s="2"/>
      <c r="P176" s="2"/>
      <c r="Q176" s="2"/>
      <c r="R176" s="2"/>
      <c r="S176" s="2"/>
      <c r="T176" s="2"/>
      <c r="U176" s="2"/>
      <c r="V176" s="2"/>
      <c r="W176" s="2"/>
      <c r="X176" s="2"/>
      <c r="Y176" s="2"/>
      <c r="Z176" s="2"/>
      <c r="AA176" s="2"/>
      <c r="AB176" s="2"/>
      <c r="AC176" s="2"/>
      <c r="AD176" s="2"/>
      <c r="AE176" s="2"/>
      <c r="AF176" s="2"/>
      <c r="AG176" s="2"/>
    </row>
  </sheetData>
  <mergeCells count="25">
    <mergeCell ref="U6:AG6"/>
    <mergeCell ref="A12:AG12"/>
    <mergeCell ref="A13:AG13"/>
    <mergeCell ref="AE2:AF2"/>
    <mergeCell ref="V7:Y7"/>
    <mergeCell ref="Y3:Z3"/>
    <mergeCell ref="AB3:AC3"/>
    <mergeCell ref="AE3:AF3"/>
    <mergeCell ref="A4:AG4"/>
    <mergeCell ref="A5:AG5"/>
    <mergeCell ref="Z7:AF7"/>
    <mergeCell ref="Y2:AC2"/>
    <mergeCell ref="W2:X2"/>
    <mergeCell ref="A15:AG15"/>
    <mergeCell ref="A32:AG32"/>
    <mergeCell ref="H16:L16"/>
    <mergeCell ref="H17:AB17"/>
    <mergeCell ref="B20:AG24"/>
    <mergeCell ref="A28:AG28"/>
    <mergeCell ref="A29:AG29"/>
    <mergeCell ref="A30:AG30"/>
    <mergeCell ref="A31:AG31"/>
    <mergeCell ref="K18:L18"/>
    <mergeCell ref="N18:O18"/>
    <mergeCell ref="Q18:R18"/>
  </mergeCells>
  <phoneticPr fontId="3"/>
  <conditionalFormatting sqref="B20:AG24">
    <cfRule type="expression" dxfId="14" priority="1">
      <formula>$B$20=""</formula>
    </cfRule>
  </conditionalFormatting>
  <conditionalFormatting sqref="K18:L18">
    <cfRule type="expression" dxfId="13" priority="4">
      <formula>$K$18=""</formula>
    </cfRule>
  </conditionalFormatting>
  <conditionalFormatting sqref="N18:O18">
    <cfRule type="expression" dxfId="12" priority="3">
      <formula>$N$18=""</formula>
    </cfRule>
  </conditionalFormatting>
  <conditionalFormatting sqref="Q18:R18">
    <cfRule type="expression" dxfId="11" priority="2">
      <formula>$Q$18=""</formula>
    </cfRule>
  </conditionalFormatting>
  <dataValidations count="2">
    <dataValidation imeMode="halfAlpha" allowBlank="1" showInputMessage="1" showErrorMessage="1" sqref="C36:D36 F36:G36 I36:J36 F153:I153 C80:D80 F80:G80 I80:J80 F65:I65 C124:D124 F124:G124 I124:J124 F109:I109 C168:D168 F168:G168 I168:J168" xr:uid="{00000000-0002-0000-0700-000000000000}"/>
    <dataValidation imeMode="hiragana" allowBlank="1" showInputMessage="1" showErrorMessage="1" sqref="C39:Z39 A40:S40 C42:Z42 B43:M43 K138:U138 K6:U6 C83:Z83 A84:S84 C86:Z86 B87:M87 I64:AG64 K50:U50 C127:Z127 A128:S128 C130:Z130 B131:M131 I108:AG108 K94:U94 C171:Z171 A172:S172 C174:Z174 B175:M175 I152:AG152" xr:uid="{00000000-0002-0000-0700-000001000000}"/>
  </dataValidations>
  <pageMargins left="0.70866141732283472" right="0.70866141732283472" top="0.74803149606299213" bottom="0.74803149606299213" header="0.31496062992125984" footer="0.31496062992125984"/>
  <pageSetup paperSize="9" orientation="portrait" blackAndWhite="1"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N40"/>
  <sheetViews>
    <sheetView showZeros="0" view="pageBreakPreview" zoomScale="85" zoomScaleNormal="100" zoomScaleSheetLayoutView="85" workbookViewId="0">
      <selection activeCell="B3" sqref="B3"/>
    </sheetView>
  </sheetViews>
  <sheetFormatPr defaultRowHeight="18.75"/>
  <cols>
    <col min="1" max="1" width="13.875" customWidth="1"/>
    <col min="2" max="2" width="21.125" style="37" customWidth="1"/>
    <col min="3" max="3" width="6.375" style="37" customWidth="1"/>
    <col min="4" max="4" width="13.125" style="37" customWidth="1"/>
    <col min="5" max="5" width="7.25" style="37" customWidth="1"/>
    <col min="6" max="6" width="15.25" style="37" customWidth="1"/>
    <col min="7" max="7" width="39.125" style="37" customWidth="1"/>
    <col min="10" max="10" width="9" customWidth="1"/>
    <col min="14" max="14" width="20.625" style="32" customWidth="1"/>
  </cols>
  <sheetData>
    <row r="1" spans="1:14" ht="21.95" customHeight="1">
      <c r="B1" s="792" t="s">
        <v>734</v>
      </c>
      <c r="C1" s="792"/>
      <c r="D1" s="94"/>
      <c r="E1" s="94"/>
      <c r="F1" s="94"/>
      <c r="G1" s="94"/>
    </row>
    <row r="2" spans="1:14" ht="21.95" customHeight="1">
      <c r="B2" s="791" t="s">
        <v>360</v>
      </c>
      <c r="C2" s="791"/>
      <c r="D2" s="791"/>
      <c r="E2" s="791"/>
      <c r="F2" s="791"/>
      <c r="G2" s="791"/>
    </row>
    <row r="3" spans="1:14" ht="21.95" customHeight="1">
      <c r="C3" s="94"/>
      <c r="D3" s="94"/>
      <c r="E3" s="94"/>
      <c r="F3" s="94"/>
      <c r="G3" s="94"/>
      <c r="K3" s="12" t="s">
        <v>216</v>
      </c>
    </row>
    <row r="4" spans="1:14" ht="21.95" customHeight="1">
      <c r="C4" s="94"/>
      <c r="D4" s="94"/>
      <c r="E4" s="94"/>
      <c r="F4" s="86" t="s">
        <v>245</v>
      </c>
      <c r="G4" s="311" t="str" cm="1">
        <f t="array" ref="G4:M4">'12採択申請書'!J8:P8</f>
        <v>○○保全の会</v>
      </c>
      <c r="H4">
        <v>0</v>
      </c>
      <c r="I4">
        <v>0</v>
      </c>
      <c r="J4">
        <v>0</v>
      </c>
      <c r="K4" s="12">
        <v>0</v>
      </c>
      <c r="L4">
        <v>0</v>
      </c>
      <c r="M4">
        <v>0</v>
      </c>
    </row>
    <row r="5" spans="1:14" ht="21.95" customHeight="1">
      <c r="B5" s="94"/>
      <c r="C5" s="94"/>
      <c r="D5" s="94"/>
      <c r="E5" s="94"/>
      <c r="F5" s="94"/>
      <c r="G5" s="94"/>
      <c r="K5" s="13" t="s">
        <v>217</v>
      </c>
    </row>
    <row r="6" spans="1:14" ht="21.95" customHeight="1">
      <c r="B6" s="87" t="s">
        <v>189</v>
      </c>
      <c r="C6" s="87" t="s">
        <v>215</v>
      </c>
      <c r="D6" s="88" t="s">
        <v>190</v>
      </c>
      <c r="E6" s="88" t="s">
        <v>191</v>
      </c>
      <c r="F6" s="88" t="s">
        <v>192</v>
      </c>
      <c r="G6" s="88" t="s">
        <v>193</v>
      </c>
    </row>
    <row r="7" spans="1:14" ht="21.95" customHeight="1">
      <c r="A7" t="s">
        <v>213</v>
      </c>
      <c r="B7" s="306" t="s">
        <v>225</v>
      </c>
      <c r="C7" s="800" t="s">
        <v>845</v>
      </c>
      <c r="D7" s="803">
        <v>56000</v>
      </c>
      <c r="E7" s="806">
        <v>1</v>
      </c>
      <c r="F7" s="307"/>
      <c r="G7" s="795" t="s">
        <v>846</v>
      </c>
      <c r="N7" s="33" t="s">
        <v>358</v>
      </c>
    </row>
    <row r="8" spans="1:14" ht="21.95" customHeight="1">
      <c r="A8" t="s">
        <v>428</v>
      </c>
      <c r="B8" s="308" t="s">
        <v>848</v>
      </c>
      <c r="C8" s="801"/>
      <c r="D8" s="804"/>
      <c r="E8" s="807"/>
      <c r="F8" s="309">
        <f>IF(C7="1/2",ROUND(D7*E7,0),0)</f>
        <v>56000</v>
      </c>
      <c r="G8" s="796"/>
      <c r="N8" s="33" t="s">
        <v>225</v>
      </c>
    </row>
    <row r="9" spans="1:14" ht="21.95" customHeight="1">
      <c r="A9" t="s">
        <v>212</v>
      </c>
      <c r="B9" s="310" t="s">
        <v>844</v>
      </c>
      <c r="C9" s="801"/>
      <c r="D9" s="804"/>
      <c r="E9" s="807"/>
      <c r="F9" s="309"/>
      <c r="G9" s="796"/>
      <c r="N9" s="33" t="s">
        <v>226</v>
      </c>
    </row>
    <row r="10" spans="1:14" ht="21.95" customHeight="1">
      <c r="B10" s="308"/>
      <c r="C10" s="801"/>
      <c r="D10" s="804"/>
      <c r="E10" s="807"/>
      <c r="F10" s="309"/>
      <c r="G10" s="796"/>
      <c r="N10" s="33" t="s">
        <v>227</v>
      </c>
    </row>
    <row r="11" spans="1:14" ht="21.95" customHeight="1">
      <c r="B11" s="308"/>
      <c r="C11" s="802"/>
      <c r="D11" s="805"/>
      <c r="E11" s="808"/>
      <c r="F11" s="309"/>
      <c r="G11" s="796"/>
      <c r="N11" s="33" t="s">
        <v>230</v>
      </c>
    </row>
    <row r="12" spans="1:14" ht="21.95" customHeight="1">
      <c r="A12" t="s">
        <v>213</v>
      </c>
      <c r="B12" s="306" t="s">
        <v>358</v>
      </c>
      <c r="C12" s="800" t="s">
        <v>845</v>
      </c>
      <c r="D12" s="803">
        <v>25000</v>
      </c>
      <c r="E12" s="806">
        <v>1</v>
      </c>
      <c r="F12" s="307"/>
      <c r="G12" s="795" t="s">
        <v>850</v>
      </c>
      <c r="N12" s="33" t="s">
        <v>228</v>
      </c>
    </row>
    <row r="13" spans="1:14" ht="21.95" customHeight="1">
      <c r="A13" t="s">
        <v>428</v>
      </c>
      <c r="B13" s="308" t="s">
        <v>847</v>
      </c>
      <c r="C13" s="801"/>
      <c r="D13" s="804"/>
      <c r="E13" s="807"/>
      <c r="F13" s="309">
        <f>IF(C12="1/2",ROUND(D12*E12,0),0)</f>
        <v>25000</v>
      </c>
      <c r="G13" s="796"/>
      <c r="N13" s="33" t="s">
        <v>231</v>
      </c>
    </row>
    <row r="14" spans="1:14" ht="21.95" customHeight="1">
      <c r="A14" t="s">
        <v>212</v>
      </c>
      <c r="B14" s="308" t="s">
        <v>849</v>
      </c>
      <c r="C14" s="801"/>
      <c r="D14" s="804"/>
      <c r="E14" s="807"/>
      <c r="F14" s="309">
        <f>IF(C12="1/3",ROUND(D12*E12,0),0)</f>
        <v>0</v>
      </c>
      <c r="G14" s="796"/>
      <c r="N14" s="33" t="s">
        <v>229</v>
      </c>
    </row>
    <row r="15" spans="1:14" ht="21.95" customHeight="1">
      <c r="B15" s="308"/>
      <c r="C15" s="801"/>
      <c r="D15" s="804"/>
      <c r="E15" s="807"/>
      <c r="F15" s="309"/>
      <c r="G15" s="796"/>
      <c r="N15" s="33" t="s">
        <v>359</v>
      </c>
    </row>
    <row r="16" spans="1:14" ht="21.95" customHeight="1">
      <c r="B16" s="308"/>
      <c r="C16" s="802"/>
      <c r="D16" s="805"/>
      <c r="E16" s="808"/>
      <c r="F16" s="309"/>
      <c r="G16" s="796"/>
      <c r="N16" s="33" t="s">
        <v>232</v>
      </c>
    </row>
    <row r="17" spans="1:7" ht="21.95" customHeight="1">
      <c r="A17" t="s">
        <v>213</v>
      </c>
      <c r="B17" s="306" t="s">
        <v>851</v>
      </c>
      <c r="C17" s="800" t="s">
        <v>854</v>
      </c>
      <c r="D17" s="803">
        <v>150000</v>
      </c>
      <c r="E17" s="806">
        <v>1</v>
      </c>
      <c r="F17" s="307"/>
      <c r="G17" s="795" t="s">
        <v>855</v>
      </c>
    </row>
    <row r="18" spans="1:7" ht="21.95" customHeight="1">
      <c r="A18" t="s">
        <v>428</v>
      </c>
      <c r="B18" s="308" t="s">
        <v>852</v>
      </c>
      <c r="C18" s="801"/>
      <c r="D18" s="804"/>
      <c r="E18" s="807"/>
      <c r="F18" s="309">
        <f>IF(C17="1/2",ROUND(D17*E17,0),0)</f>
        <v>0</v>
      </c>
      <c r="G18" s="796"/>
    </row>
    <row r="19" spans="1:7" ht="21.95" customHeight="1">
      <c r="A19" t="s">
        <v>212</v>
      </c>
      <c r="B19" s="308" t="s">
        <v>853</v>
      </c>
      <c r="C19" s="801"/>
      <c r="D19" s="804"/>
      <c r="E19" s="807"/>
      <c r="F19" s="309">
        <f>IF(C17="1/3",ROUND(D17*E17,0),0)</f>
        <v>150000</v>
      </c>
      <c r="G19" s="796"/>
    </row>
    <row r="20" spans="1:7" ht="21.95" customHeight="1">
      <c r="B20" s="308"/>
      <c r="C20" s="801"/>
      <c r="D20" s="804"/>
      <c r="E20" s="807"/>
      <c r="F20" s="309"/>
      <c r="G20" s="796"/>
    </row>
    <row r="21" spans="1:7" ht="21.95" customHeight="1">
      <c r="B21" s="308"/>
      <c r="C21" s="802"/>
      <c r="D21" s="805"/>
      <c r="E21" s="808"/>
      <c r="F21" s="309"/>
      <c r="G21" s="796"/>
    </row>
    <row r="22" spans="1:7" ht="21.95" customHeight="1">
      <c r="A22" t="s">
        <v>213</v>
      </c>
      <c r="B22" s="95"/>
      <c r="C22" s="797"/>
      <c r="D22" s="809"/>
      <c r="E22" s="812"/>
      <c r="F22" s="89"/>
      <c r="G22" s="793"/>
    </row>
    <row r="23" spans="1:7" ht="21.95" customHeight="1">
      <c r="A23" t="s">
        <v>428</v>
      </c>
      <c r="B23" s="96"/>
      <c r="C23" s="798"/>
      <c r="D23" s="810"/>
      <c r="E23" s="813"/>
      <c r="F23" s="90">
        <f>IF(C22="1/2",ROUND(D22*E22,0),0)</f>
        <v>0</v>
      </c>
      <c r="G23" s="794"/>
    </row>
    <row r="24" spans="1:7" ht="21.95" customHeight="1">
      <c r="A24" t="s">
        <v>212</v>
      </c>
      <c r="B24" s="96"/>
      <c r="C24" s="798"/>
      <c r="D24" s="810"/>
      <c r="E24" s="813"/>
      <c r="F24" s="90">
        <f>IF(C22="1/3",ROUND(D22*E22,0),0)</f>
        <v>0</v>
      </c>
      <c r="G24" s="794"/>
    </row>
    <row r="25" spans="1:7" ht="21.95" customHeight="1">
      <c r="B25" s="96"/>
      <c r="C25" s="798"/>
      <c r="D25" s="810"/>
      <c r="E25" s="813"/>
      <c r="F25" s="90">
        <f>IF(C22="1/3",ROUND(D22*E22,0),0)</f>
        <v>0</v>
      </c>
      <c r="G25" s="794"/>
    </row>
    <row r="26" spans="1:7" ht="21.95" customHeight="1">
      <c r="B26" s="96"/>
      <c r="C26" s="799"/>
      <c r="D26" s="811"/>
      <c r="E26" s="814"/>
      <c r="F26" s="90"/>
      <c r="G26" s="794"/>
    </row>
    <row r="27" spans="1:7" ht="21.95" customHeight="1">
      <c r="A27" t="s">
        <v>213</v>
      </c>
      <c r="B27" s="95"/>
      <c r="C27" s="797"/>
      <c r="D27" s="809"/>
      <c r="E27" s="812"/>
      <c r="F27" s="89"/>
      <c r="G27" s="793"/>
    </row>
    <row r="28" spans="1:7" ht="21.95" customHeight="1">
      <c r="A28" t="s">
        <v>428</v>
      </c>
      <c r="B28" s="96"/>
      <c r="C28" s="798"/>
      <c r="D28" s="810"/>
      <c r="E28" s="813"/>
      <c r="F28" s="90">
        <f>IF(C27="1/2",ROUND(D27*E27,0),0)</f>
        <v>0</v>
      </c>
      <c r="G28" s="794"/>
    </row>
    <row r="29" spans="1:7" ht="21.95" customHeight="1">
      <c r="A29" t="s">
        <v>212</v>
      </c>
      <c r="B29" s="96"/>
      <c r="C29" s="798"/>
      <c r="D29" s="810"/>
      <c r="E29" s="813"/>
      <c r="F29" s="90">
        <f>IF(C27="1/3",ROUND(D27*E27,0),0)</f>
        <v>0</v>
      </c>
      <c r="G29" s="794"/>
    </row>
    <row r="30" spans="1:7" ht="21.95" customHeight="1">
      <c r="B30" s="96"/>
      <c r="C30" s="798"/>
      <c r="D30" s="810"/>
      <c r="E30" s="813"/>
      <c r="F30" s="90">
        <f>IF(C27="1/3",ROUND(D27*E27,0),0)</f>
        <v>0</v>
      </c>
      <c r="G30" s="794"/>
    </row>
    <row r="31" spans="1:7" ht="21.95" customHeight="1">
      <c r="B31" s="96"/>
      <c r="C31" s="799"/>
      <c r="D31" s="811"/>
      <c r="E31" s="814"/>
      <c r="F31" s="90"/>
      <c r="G31" s="794"/>
    </row>
    <row r="32" spans="1:7" ht="21.95" customHeight="1">
      <c r="B32" s="797" t="s">
        <v>214</v>
      </c>
      <c r="C32" s="156" t="s">
        <v>216</v>
      </c>
      <c r="D32" s="154"/>
      <c r="E32" s="155"/>
      <c r="F32" s="157">
        <f>SUM(F8,F13,F18,F23,F28)</f>
        <v>81000</v>
      </c>
      <c r="G32" s="158"/>
    </row>
    <row r="33" spans="2:7" ht="21.95" customHeight="1">
      <c r="B33" s="799"/>
      <c r="C33" s="92" t="s">
        <v>217</v>
      </c>
      <c r="D33" s="97"/>
      <c r="E33" s="91"/>
      <c r="F33" s="98">
        <f>SUM(F9,F14,F19,F24,F29)</f>
        <v>150000</v>
      </c>
      <c r="G33" s="97"/>
    </row>
    <row r="34" spans="2:7" ht="21.95" customHeight="1">
      <c r="B34" s="93" t="s">
        <v>194</v>
      </c>
      <c r="C34" s="93"/>
    </row>
    <row r="35" spans="2:7" ht="21.95" customHeight="1">
      <c r="B35" s="93" t="s">
        <v>195</v>
      </c>
      <c r="C35" s="93"/>
    </row>
    <row r="36" spans="2:7" ht="21.95" customHeight="1">
      <c r="B36" s="93" t="s">
        <v>196</v>
      </c>
      <c r="C36" s="93"/>
    </row>
    <row r="37" spans="2:7" ht="21.95" customHeight="1">
      <c r="B37" s="93" t="s">
        <v>197</v>
      </c>
      <c r="C37" s="93"/>
    </row>
    <row r="38" spans="2:7" ht="21.95" customHeight="1">
      <c r="B38" s="93" t="s">
        <v>198</v>
      </c>
      <c r="C38" s="93"/>
    </row>
    <row r="39" spans="2:7" ht="21.95" customHeight="1">
      <c r="B39" s="94" t="s">
        <v>199</v>
      </c>
      <c r="C39" s="94"/>
    </row>
    <row r="40" spans="2:7" ht="13.5" customHeight="1"/>
  </sheetData>
  <mergeCells count="23">
    <mergeCell ref="D12:D16"/>
    <mergeCell ref="E12:E16"/>
    <mergeCell ref="D27:D31"/>
    <mergeCell ref="E27:E31"/>
    <mergeCell ref="B32:B33"/>
    <mergeCell ref="D22:D26"/>
    <mergeCell ref="E22:E26"/>
    <mergeCell ref="B2:G2"/>
    <mergeCell ref="B1:C1"/>
    <mergeCell ref="G27:G31"/>
    <mergeCell ref="G17:G21"/>
    <mergeCell ref="G22:G26"/>
    <mergeCell ref="G7:G11"/>
    <mergeCell ref="C27:C31"/>
    <mergeCell ref="G12:G16"/>
    <mergeCell ref="C7:C11"/>
    <mergeCell ref="C12:C16"/>
    <mergeCell ref="C22:C26"/>
    <mergeCell ref="D7:D11"/>
    <mergeCell ref="E7:E11"/>
    <mergeCell ref="C17:C21"/>
    <mergeCell ref="D17:D21"/>
    <mergeCell ref="E17:E21"/>
  </mergeCells>
  <phoneticPr fontId="3"/>
  <conditionalFormatting sqref="C7:C31">
    <cfRule type="expression" dxfId="10" priority="5">
      <formula>$C$7=""</formula>
    </cfRule>
  </conditionalFormatting>
  <conditionalFormatting sqref="D24:E26">
    <cfRule type="expression" dxfId="9" priority="2">
      <formula>$D$9=""</formula>
    </cfRule>
  </conditionalFormatting>
  <conditionalFormatting sqref="D29:E31">
    <cfRule type="expression" dxfId="8" priority="1">
      <formula>$D$9=""</formula>
    </cfRule>
  </conditionalFormatting>
  <conditionalFormatting sqref="E9:E11">
    <cfRule type="expression" dxfId="7" priority="6">
      <formula>$D$9=""</formula>
    </cfRule>
  </conditionalFormatting>
  <conditionalFormatting sqref="E14:E16">
    <cfRule type="expression" dxfId="6" priority="4">
      <formula>$D$9=""</formula>
    </cfRule>
  </conditionalFormatting>
  <conditionalFormatting sqref="E19:E21">
    <cfRule type="expression" dxfId="5" priority="3">
      <formula>$D$9=""</formula>
    </cfRule>
  </conditionalFormatting>
  <dataValidations count="2">
    <dataValidation type="list" allowBlank="1" showInputMessage="1" showErrorMessage="1" sqref="C7 C27 C22 C17 C12" xr:uid="{AB6F32A1-9FE2-49FD-983E-4B4E89D36AF3}">
      <formula1>$K$3:$K$5</formula1>
    </dataValidation>
    <dataValidation type="list" allowBlank="1" showInputMessage="1" showErrorMessage="1" sqref="B7 B12 B17 B22 B27" xr:uid="{4CC55195-3456-43D0-912A-A22AD008AFDB}">
      <formula1>$N$7:$N$21</formula1>
    </dataValidation>
  </dataValidations>
  <printOptions horizontalCentered="1" verticalCentered="1"/>
  <pageMargins left="0" right="0" top="0" bottom="0" header="0.31496062992125984" footer="0.31496062992125984"/>
  <pageSetup paperSize="9" scale="85" orientation="portrait" blackAndWhite="1"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C5939B-BE73-4934-8EF7-1A57F1F001FF}">
  <sheetPr codeName="Sheet16">
    <tabColor rgb="FFFFFF00"/>
  </sheetPr>
  <dimension ref="A1:N38"/>
  <sheetViews>
    <sheetView showZeros="0" view="pageBreakPreview" zoomScale="85" zoomScaleNormal="100" zoomScaleSheetLayoutView="85" workbookViewId="0">
      <selection activeCell="A18" sqref="A18"/>
    </sheetView>
  </sheetViews>
  <sheetFormatPr defaultRowHeight="18.75"/>
  <cols>
    <col min="1" max="1" width="15.625" style="37" customWidth="1"/>
    <col min="2" max="2" width="14.25" style="37" customWidth="1"/>
    <col min="3" max="3" width="10.625" style="37" customWidth="1"/>
    <col min="4" max="4" width="12.625" style="37" customWidth="1"/>
    <col min="5" max="5" width="10.625" style="37" customWidth="1"/>
    <col min="6" max="11" width="8.625" style="37" customWidth="1"/>
    <col min="12" max="12" width="10.625" style="37" customWidth="1"/>
    <col min="13" max="14" width="8.625" style="37" customWidth="1"/>
    <col min="15" max="15" width="10.625" customWidth="1"/>
    <col min="17" max="17" width="17.625" customWidth="1"/>
    <col min="19" max="19" width="10.625" customWidth="1"/>
  </cols>
  <sheetData>
    <row r="1" spans="1:14" ht="21.95" customHeight="1">
      <c r="A1" s="792" t="s">
        <v>748</v>
      </c>
      <c r="B1" s="792"/>
      <c r="H1" s="792" t="s">
        <v>245</v>
      </c>
      <c r="I1" s="792"/>
      <c r="J1" s="792" t="str">
        <f>'12採択申請書'!J8</f>
        <v>○○保全の会</v>
      </c>
      <c r="K1" s="792"/>
      <c r="L1" s="792"/>
      <c r="M1" s="792"/>
      <c r="N1" s="792"/>
    </row>
    <row r="2" spans="1:14" ht="21.95" customHeight="1">
      <c r="A2" s="791" t="s">
        <v>391</v>
      </c>
      <c r="B2" s="791"/>
      <c r="C2" s="791"/>
      <c r="D2" s="791"/>
      <c r="E2" s="791"/>
      <c r="F2" s="791"/>
      <c r="G2" s="791"/>
      <c r="H2" s="791"/>
      <c r="I2" s="791"/>
      <c r="J2" s="791"/>
      <c r="K2" s="791"/>
      <c r="L2" s="791"/>
      <c r="M2" s="791"/>
      <c r="N2" s="791"/>
    </row>
    <row r="3" spans="1:14" ht="21.95" customHeight="1">
      <c r="A3" s="822" t="s">
        <v>392</v>
      </c>
      <c r="B3" s="822"/>
      <c r="C3" s="821" t="s">
        <v>393</v>
      </c>
      <c r="D3" s="821"/>
      <c r="E3" s="821"/>
      <c r="F3" s="821"/>
      <c r="G3" s="821"/>
      <c r="H3" s="821"/>
      <c r="I3" s="821"/>
      <c r="J3" s="821"/>
      <c r="K3" s="821"/>
      <c r="L3" s="821"/>
      <c r="M3" s="821"/>
      <c r="N3" s="821"/>
    </row>
    <row r="4" spans="1:14" ht="50.1" customHeight="1">
      <c r="A4" s="40" t="s">
        <v>394</v>
      </c>
      <c r="B4" s="40" t="s">
        <v>366</v>
      </c>
      <c r="C4" s="40" t="s">
        <v>367</v>
      </c>
      <c r="D4" s="40" t="s">
        <v>368</v>
      </c>
      <c r="E4" s="49" t="s">
        <v>369</v>
      </c>
      <c r="F4" s="40" t="s">
        <v>370</v>
      </c>
      <c r="G4" s="40" t="s">
        <v>371</v>
      </c>
      <c r="H4" s="40" t="s">
        <v>372</v>
      </c>
      <c r="I4" s="40" t="s">
        <v>373</v>
      </c>
      <c r="J4" s="61" t="s">
        <v>374</v>
      </c>
      <c r="K4" s="40" t="s">
        <v>375</v>
      </c>
      <c r="L4" s="40" t="s">
        <v>376</v>
      </c>
      <c r="M4" s="36" t="s">
        <v>377</v>
      </c>
      <c r="N4" s="49" t="s">
        <v>378</v>
      </c>
    </row>
    <row r="5" spans="1:14" ht="23.1" customHeight="1">
      <c r="A5" s="50" t="str">
        <f>参考別2資機材理由書!B7</f>
        <v>チェンソー</v>
      </c>
      <c r="B5" s="50" t="str">
        <f>参考別2資機材理由書!$B$9</f>
        <v>035型</v>
      </c>
      <c r="C5" s="58">
        <f>参考別2資機材理由書!$D$7</f>
        <v>56000</v>
      </c>
      <c r="D5" s="59">
        <f>IF(A5=0,"",VLOOKUP(A5,$B$27:$C$36,2,0))</f>
        <v>7</v>
      </c>
      <c r="E5" s="54">
        <f>IF(A5=0,"",VLOOKUP(A5,$B$27:$D$36,3,0))</f>
        <v>60</v>
      </c>
      <c r="F5" s="51">
        <f>IF(A5=0,"",VLOOKUP(A5,$B$27:$E$36,4,0))</f>
        <v>0.75</v>
      </c>
      <c r="G5" s="51">
        <f>IF(A5=0,"",VLOOKUP(A5,$B$27:$F$36,5,0))</f>
        <v>0.08</v>
      </c>
      <c r="H5" s="51">
        <f>IF(A5=0,"",VLOOKUP(A5,$B$27:$G$36,6,0))</f>
        <v>7.0000000000000007E-2</v>
      </c>
      <c r="I5" s="51">
        <f>IF(A5=0,"",VLOOKUP(A5,$B$27:$H$36,7,0))</f>
        <v>0.06</v>
      </c>
      <c r="J5" s="51">
        <f>IF(A5=0,"",VLOOKUP(A5,$B$27:$I$36,8,0))</f>
        <v>0.22720000000000001</v>
      </c>
      <c r="K5" s="51">
        <f>IF(A5=0,"",VLOOKUP(A5,$B$27:$J$36,9,0))</f>
        <v>0.1</v>
      </c>
      <c r="L5" s="52">
        <f>IF(A5=0,"",ROUND((C5)*((((1-H5)+F5)/D5)+G5+I5)*(1/E5)*(1+(J5+K5)),0))</f>
        <v>471</v>
      </c>
      <c r="M5" s="103">
        <f>参考別2資機材理由書!$E$7</f>
        <v>1</v>
      </c>
      <c r="N5" s="54">
        <f>IF(A5=0,"",IF(A5="林内作業車",ROUND((C5/3)/L5,0),IF(A5="薪割機",ROUND((C5/3)/L5,0),IF(A5="その他1/3助成機材",ROUND((C5/3)/L5,0),ROUND(((C5)/2)/L5,0)))))</f>
        <v>59</v>
      </c>
    </row>
    <row r="6" spans="1:14" ht="23.1" customHeight="1">
      <c r="A6" s="50" t="str">
        <f>参考別2資機材理由書!B12</f>
        <v>刈払機</v>
      </c>
      <c r="B6" s="50" t="str">
        <f>参考別2資機材理由書!B14</f>
        <v>25-A型</v>
      </c>
      <c r="C6" s="58">
        <f>参考別2資機材理由書!D12</f>
        <v>25000</v>
      </c>
      <c r="D6" s="59">
        <f>IF(A6=0,"",VLOOKUP(A6,$B$27:$C$36,2,0))</f>
        <v>5</v>
      </c>
      <c r="E6" s="54">
        <f>IF(A6=0,"",VLOOKUP(A6,$B$27:$D$36,3,0))</f>
        <v>70</v>
      </c>
      <c r="F6" s="51">
        <f>IF(A6=0,"",VLOOKUP(A6,$B$27:$E$36,4,0))</f>
        <v>0.55000000000000004</v>
      </c>
      <c r="G6" s="51">
        <f>IF(A6=0,"",VLOOKUP(A6,$B$27:$F$36,5,0))</f>
        <v>0.08</v>
      </c>
      <c r="H6" s="51">
        <f>IF(A6=0,"",VLOOKUP(A6,$B$27:$G$36,6,0))</f>
        <v>7.0000000000000007E-2</v>
      </c>
      <c r="I6" s="51">
        <f>IF(A6=0,"",VLOOKUP(A6,$B$27:$H$36,7,0))</f>
        <v>0.06</v>
      </c>
      <c r="J6" s="51">
        <f>IF(A6=0,"",VLOOKUP(A6,$B$27:$I$36,8,0))</f>
        <v>0.22720000000000001</v>
      </c>
      <c r="K6" s="51">
        <f>IF(A6=0,"",VLOOKUP(A6,$B$27:$J$36,9,0))</f>
        <v>0.1</v>
      </c>
      <c r="L6" s="52">
        <f t="shared" ref="L6:L9" si="0">IF(A6=0,"",ROUND((C6)*((((1-H6)+F6)/D6)+G6+I6)*(1/E6)*(1+(J6+K6)),0))</f>
        <v>207</v>
      </c>
      <c r="M6" s="103">
        <f>参考別2資機材理由書!$E$12</f>
        <v>1</v>
      </c>
      <c r="N6" s="54">
        <f t="shared" ref="N6:N9" si="1">IF(A6=0,"",IF(A6="林内作業車",ROUND((C6/3)/L6,0),IF(A6="薪割機",ROUND((C6/3)/L6,0),IF(A6="その他1/3助成機材",ROUND((C6/3)/L6,0),ROUND(((C6)/2)/L6,0)))))</f>
        <v>60</v>
      </c>
    </row>
    <row r="7" spans="1:14" ht="23.1" customHeight="1">
      <c r="A7" s="50" t="str">
        <f>参考別2資機材理由書!B17</f>
        <v>薪割機</v>
      </c>
      <c r="B7" s="50" t="str">
        <f>参考別2資機材理由書!B19</f>
        <v>268型</v>
      </c>
      <c r="C7" s="58">
        <f>参考別2資機材理由書!D17</f>
        <v>150000</v>
      </c>
      <c r="D7" s="59">
        <f>IF(A7=0,"",VLOOKUP(A7,$B$27:$C$36,2,0))</f>
        <v>8</v>
      </c>
      <c r="E7" s="54">
        <f>IF(A7=0,"",VLOOKUP(A7,$B$27:$D$36,3,0))</f>
        <v>70</v>
      </c>
      <c r="F7" s="51">
        <f>IF(A7=0,"",VLOOKUP(A7,$B$27:$E$36,4,0))</f>
        <v>0.45</v>
      </c>
      <c r="G7" s="51">
        <f>IF(A7=0,"",VLOOKUP(A7,$B$27:$F$36,5,0))</f>
        <v>0.1</v>
      </c>
      <c r="H7" s="51">
        <f>IF(A7=0,"",VLOOKUP(A7,$B$27:$G$36,6,0))</f>
        <v>0.14000000000000001</v>
      </c>
      <c r="I7" s="51">
        <f>IF(A7=0,"",VLOOKUP(A7,$B$27:$H$36,7,0))</f>
        <v>0.06</v>
      </c>
      <c r="J7" s="51">
        <f>IF(A7=0,"",VLOOKUP(A7,$B$27:$I$36,8,0))</f>
        <v>0.22720000000000001</v>
      </c>
      <c r="K7" s="51">
        <f>IF(A7=0,"",VLOOKUP(A7,$B$27:$J$36,9,0))</f>
        <v>0.1</v>
      </c>
      <c r="L7" s="52">
        <f t="shared" si="0"/>
        <v>921</v>
      </c>
      <c r="M7" s="103">
        <f>参考別2資機材理由書!$E$17</f>
        <v>1</v>
      </c>
      <c r="N7" s="54">
        <f t="shared" si="1"/>
        <v>54</v>
      </c>
    </row>
    <row r="8" spans="1:14" ht="23.1" customHeight="1">
      <c r="A8" s="50">
        <f>参考別2資機材理由書!B22</f>
        <v>0</v>
      </c>
      <c r="B8" s="50">
        <f>参考別2資機材理由書!B24</f>
        <v>0</v>
      </c>
      <c r="C8" s="58">
        <f>参考別2資機材理由書!D22</f>
        <v>0</v>
      </c>
      <c r="D8" s="59" t="str">
        <f>IF(A8=0,"",VLOOKUP(A8,$B$27:$C$36,2,0))</f>
        <v/>
      </c>
      <c r="E8" s="54" t="str">
        <f>IF(A8=0,"",VLOOKUP(A8,$B$27:$D$36,3,0))</f>
        <v/>
      </c>
      <c r="F8" s="51" t="str">
        <f>IF(A8=0,"",VLOOKUP(A8,$B$27:$E$36,4,0))</f>
        <v/>
      </c>
      <c r="G8" s="51" t="str">
        <f>IF(A8=0,"",VLOOKUP(A8,$B$27:$F$36,5,0))</f>
        <v/>
      </c>
      <c r="H8" s="51" t="str">
        <f>IF(A8=0,"",VLOOKUP(A8,$B$27:$G$36,6,0))</f>
        <v/>
      </c>
      <c r="I8" s="51" t="str">
        <f>IF(A8=0,"",VLOOKUP(A8,$B$27:$H$36,7,0))</f>
        <v/>
      </c>
      <c r="J8" s="51" t="str">
        <f>IF(A8=0,"",VLOOKUP(A8,$B$27:$I$36,8,0))</f>
        <v/>
      </c>
      <c r="K8" s="51" t="str">
        <f>IF(A8=0,"",VLOOKUP(A8,$B$27:$J$36,9,0))</f>
        <v/>
      </c>
      <c r="L8" s="52" t="str">
        <f t="shared" si="0"/>
        <v/>
      </c>
      <c r="M8" s="103">
        <f>参考別2資機材理由書!$E$22</f>
        <v>0</v>
      </c>
      <c r="N8" s="54" t="str">
        <f t="shared" si="1"/>
        <v/>
      </c>
    </row>
    <row r="9" spans="1:14" ht="23.1" customHeight="1">
      <c r="A9" s="50">
        <f>参考別2資機材理由書!B27</f>
        <v>0</v>
      </c>
      <c r="B9" s="50">
        <f>参考別2資機材理由書!B29</f>
        <v>0</v>
      </c>
      <c r="C9" s="58">
        <f>参考別2資機材理由書!D27</f>
        <v>0</v>
      </c>
      <c r="D9" s="59" t="str">
        <f>IF(A9=0,"",VLOOKUP(A9,$B$27:$C$36,2,0))</f>
        <v/>
      </c>
      <c r="E9" s="54" t="str">
        <f>IF(A9=0,"",VLOOKUP(A9,$B$27:$D$36,3,0))</f>
        <v/>
      </c>
      <c r="F9" s="51" t="str">
        <f>IF(A9=0,"",VLOOKUP(A9,$B$27:$E$36,4,0))</f>
        <v/>
      </c>
      <c r="G9" s="51" t="str">
        <f>IF(A9=0,"",VLOOKUP(A9,$B$27:$F$36,5,0))</f>
        <v/>
      </c>
      <c r="H9" s="51" t="str">
        <f>IF(A9=0,"",VLOOKUP(A9,$B$27:$G$36,6,0))</f>
        <v/>
      </c>
      <c r="I9" s="51" t="str">
        <f>IF(A9=0,"",VLOOKUP(A9,$B$27:$H$36,7,0))</f>
        <v/>
      </c>
      <c r="J9" s="51" t="str">
        <f>IF(A9=0,"",VLOOKUP(A9,$B$27:$I$36,8,0))</f>
        <v/>
      </c>
      <c r="K9" s="51" t="str">
        <f>IF(A9=0,"",VLOOKUP(A9,$B$27:$J$36,9,0))</f>
        <v/>
      </c>
      <c r="L9" s="52" t="str">
        <f t="shared" si="0"/>
        <v/>
      </c>
      <c r="M9" s="103">
        <f>参考別2資機材理由書!$E$27</f>
        <v>0</v>
      </c>
      <c r="N9" s="54" t="str">
        <f t="shared" si="1"/>
        <v/>
      </c>
    </row>
    <row r="10" spans="1:14" ht="23.1" customHeight="1">
      <c r="A10" s="47" t="s">
        <v>379</v>
      </c>
      <c r="B10" s="41"/>
      <c r="C10" s="41"/>
      <c r="D10" s="41"/>
      <c r="E10" s="41"/>
      <c r="F10" s="41"/>
      <c r="G10" s="41"/>
      <c r="H10" s="41" t="s">
        <v>380</v>
      </c>
      <c r="I10" s="41"/>
      <c r="J10" s="41"/>
      <c r="K10" s="41"/>
      <c r="L10" s="41"/>
      <c r="M10" s="41"/>
      <c r="N10" s="41"/>
    </row>
    <row r="11" spans="1:14" ht="50.1" customHeight="1">
      <c r="A11" s="40" t="s">
        <v>381</v>
      </c>
      <c r="B11" s="40" t="s">
        <v>382</v>
      </c>
      <c r="C11" s="40" t="s">
        <v>383</v>
      </c>
      <c r="D11" s="40" t="s">
        <v>384</v>
      </c>
      <c r="E11" s="40" t="s">
        <v>431</v>
      </c>
      <c r="F11" s="40" t="s">
        <v>385</v>
      </c>
      <c r="G11" s="817" t="s">
        <v>386</v>
      </c>
      <c r="H11" s="818"/>
      <c r="I11" s="49" t="s">
        <v>378</v>
      </c>
      <c r="J11" s="40" t="s">
        <v>385</v>
      </c>
      <c r="K11" s="40" t="s">
        <v>436</v>
      </c>
      <c r="L11" s="40" t="s">
        <v>435</v>
      </c>
      <c r="M11" s="55" t="s">
        <v>387</v>
      </c>
      <c r="N11" s="100" t="s">
        <v>388</v>
      </c>
    </row>
    <row r="12" spans="1:14" ht="23.1" customHeight="1">
      <c r="A12" s="312" t="s">
        <v>856</v>
      </c>
      <c r="B12" s="313">
        <v>1</v>
      </c>
      <c r="C12" s="314">
        <v>1</v>
      </c>
      <c r="D12" s="57">
        <f>IF(AND(A12="森林資源活用",B12=1),ROUND(C12*120000,0),IF(AND(A12="森林資源活用",B12=2),ROUND(C12*116000,0),IF(AND(A12="森林資源活用",B12=3),ROUND(C12*112000,0),IF(AND(A12="竹林資源活用",B12=1),ROUND(C12*332000,0),IF(AND(A12="竹林資源活用",B12=2),ROUND(C12*304000,0),IF(AND(A12="竹林資源活用",B12=3),ROUND(C12*276000,0),IF(AND(A12="複業実践型",B12=1),ROUND(C12*191000,0),IF(AND(A12="複業実践型",B12=2),ROUND(C12*176000,0),IF(AND(A12="複業実践型",B12=3),ROUND(C12*162000,0),"")))))))))</f>
        <v>120000</v>
      </c>
      <c r="E12" s="315">
        <v>8000</v>
      </c>
      <c r="F12" s="54">
        <f>IF(A12="",0,ROUND(D12/E12,0))</f>
        <v>15</v>
      </c>
      <c r="G12" s="819" t="str">
        <f>IF(A5="","",A5)</f>
        <v>チェンソー</v>
      </c>
      <c r="H12" s="820"/>
      <c r="I12" s="54">
        <f>N5</f>
        <v>59</v>
      </c>
      <c r="J12" s="50">
        <f>IF(G12=0,"",$F$21)</f>
        <v>160</v>
      </c>
      <c r="K12" s="316">
        <v>40</v>
      </c>
      <c r="L12" s="101">
        <f>IF(J12="","",ROUND(J12*K12/100,0))</f>
        <v>64</v>
      </c>
      <c r="M12" s="56" t="str">
        <f>IF(J12="","",IF(L12&gt;=I12,"購入有利",IF(L12&lt;I12,"レンタル有利")))</f>
        <v>購入有利</v>
      </c>
      <c r="N12" s="99"/>
    </row>
    <row r="13" spans="1:14" ht="23.1" customHeight="1">
      <c r="A13" s="312" t="s">
        <v>856</v>
      </c>
      <c r="B13" s="313">
        <v>2</v>
      </c>
      <c r="C13" s="314">
        <v>1</v>
      </c>
      <c r="D13" s="57">
        <f t="shared" ref="D13:D20" si="2">IF(AND(A13="森林資源活用",B13=1),ROUND(C13*120000,0),IF(AND(A13="森林資源活用",B13=2),ROUND(C13*116000,0),IF(AND(A13="森林資源活用",B13=3),ROUND(C13*112000,0),IF(AND(A13="竹林資源活用",B13=1),ROUND(C13*332000,0),IF(AND(A13="竹林資源活用",B13=2),ROUND(C13*304000,0),IF(AND(A13="竹林資源活用",B13=3),ROUND(C13*276000,0),IF(AND(A13="複業実践型",B13=1),ROUND(C13*191000,0),IF(AND(A13="複業実践型",B13=2),ROUND(C13*176000,0),IF(AND(A13="複業実践型",B13=3),ROUND(C13*162000,0),"")))))))))</f>
        <v>116000</v>
      </c>
      <c r="E13" s="315">
        <f>IF(A13="","",E12)</f>
        <v>8000</v>
      </c>
      <c r="F13" s="54">
        <f t="shared" ref="F13:F20" si="3">IF(A13="",0,ROUND(D13/E13,0))</f>
        <v>15</v>
      </c>
      <c r="G13" s="819" t="str">
        <f>IF(A6="","",A6)</f>
        <v>刈払機</v>
      </c>
      <c r="H13" s="820"/>
      <c r="I13" s="54">
        <f>N6</f>
        <v>60</v>
      </c>
      <c r="J13" s="50">
        <f>IF(G13=0,"",$F$21)</f>
        <v>160</v>
      </c>
      <c r="K13" s="316">
        <v>40</v>
      </c>
      <c r="L13" s="101">
        <f t="shared" ref="L13:L16" si="4">IF(J13="","",ROUND(J13*K13/100,0))</f>
        <v>64</v>
      </c>
      <c r="M13" s="56" t="str">
        <f t="shared" ref="M13:M16" si="5">IF(J13="","",IF(L13&gt;=I13,"購入有利",IF(L13&lt;I13,"レンタル有利")))</f>
        <v>購入有利</v>
      </c>
      <c r="N13" s="99"/>
    </row>
    <row r="14" spans="1:14" ht="23.1" customHeight="1">
      <c r="A14" s="312" t="s">
        <v>856</v>
      </c>
      <c r="B14" s="313">
        <v>2</v>
      </c>
      <c r="C14" s="314">
        <v>1</v>
      </c>
      <c r="D14" s="57">
        <f t="shared" si="2"/>
        <v>116000</v>
      </c>
      <c r="E14" s="315">
        <f t="shared" ref="E14:E20" si="6">IF(A14="","",E13)</f>
        <v>8000</v>
      </c>
      <c r="F14" s="54">
        <f t="shared" si="3"/>
        <v>15</v>
      </c>
      <c r="G14" s="819" t="str">
        <f>IF(A7="","",A7)</f>
        <v>薪割機</v>
      </c>
      <c r="H14" s="820"/>
      <c r="I14" s="54">
        <f>N7</f>
        <v>54</v>
      </c>
      <c r="J14" s="50">
        <f>IF(G14=0,"",$F$21)</f>
        <v>160</v>
      </c>
      <c r="K14" s="316">
        <v>40</v>
      </c>
      <c r="L14" s="101">
        <f t="shared" si="4"/>
        <v>64</v>
      </c>
      <c r="M14" s="56" t="str">
        <f t="shared" si="5"/>
        <v>購入有利</v>
      </c>
      <c r="N14" s="99"/>
    </row>
    <row r="15" spans="1:14" ht="23.1" customHeight="1">
      <c r="A15" s="312" t="s">
        <v>857</v>
      </c>
      <c r="B15" s="313">
        <v>1</v>
      </c>
      <c r="C15" s="314">
        <v>1</v>
      </c>
      <c r="D15" s="57">
        <f t="shared" si="2"/>
        <v>332000</v>
      </c>
      <c r="E15" s="315">
        <f t="shared" si="6"/>
        <v>8000</v>
      </c>
      <c r="F15" s="54">
        <f t="shared" si="3"/>
        <v>42</v>
      </c>
      <c r="G15" s="819">
        <f>IF(A8="","",A8)</f>
        <v>0</v>
      </c>
      <c r="H15" s="820"/>
      <c r="I15" s="54" t="str">
        <f>N8</f>
        <v/>
      </c>
      <c r="J15" s="50" t="str">
        <f>IF(G15=0,"",$F$21)</f>
        <v/>
      </c>
      <c r="K15" s="101"/>
      <c r="L15" s="101" t="str">
        <f t="shared" si="4"/>
        <v/>
      </c>
      <c r="M15" s="56" t="str">
        <f t="shared" si="5"/>
        <v/>
      </c>
      <c r="N15" s="99"/>
    </row>
    <row r="16" spans="1:14" ht="23.1" customHeight="1">
      <c r="A16" s="312" t="s">
        <v>857</v>
      </c>
      <c r="B16" s="313">
        <v>2</v>
      </c>
      <c r="C16" s="314">
        <v>1</v>
      </c>
      <c r="D16" s="57">
        <f t="shared" si="2"/>
        <v>304000</v>
      </c>
      <c r="E16" s="315">
        <f t="shared" si="6"/>
        <v>8000</v>
      </c>
      <c r="F16" s="54">
        <f t="shared" si="3"/>
        <v>38</v>
      </c>
      <c r="G16" s="819">
        <f>IF(A9="","",A9)</f>
        <v>0</v>
      </c>
      <c r="H16" s="820"/>
      <c r="I16" s="54" t="str">
        <f>N9</f>
        <v/>
      </c>
      <c r="J16" s="50" t="str">
        <f>IF(G16=0,"",$F$21)</f>
        <v/>
      </c>
      <c r="K16" s="101"/>
      <c r="L16" s="101" t="str">
        <f t="shared" si="4"/>
        <v/>
      </c>
      <c r="M16" s="56" t="str">
        <f t="shared" si="5"/>
        <v/>
      </c>
      <c r="N16" s="99"/>
    </row>
    <row r="17" spans="1:14" ht="23.1" customHeight="1">
      <c r="A17" s="312" t="s">
        <v>857</v>
      </c>
      <c r="B17" s="313">
        <v>3</v>
      </c>
      <c r="C17" s="314">
        <v>1</v>
      </c>
      <c r="D17" s="57">
        <f t="shared" si="2"/>
        <v>276000</v>
      </c>
      <c r="E17" s="315">
        <f t="shared" si="6"/>
        <v>8000</v>
      </c>
      <c r="F17" s="54">
        <f t="shared" si="3"/>
        <v>35</v>
      </c>
      <c r="G17" s="41"/>
      <c r="H17" s="41"/>
      <c r="I17" s="41"/>
      <c r="J17" s="41"/>
      <c r="K17" s="102">
        <f>SUM(K12:K16)</f>
        <v>120</v>
      </c>
      <c r="L17" s="815"/>
      <c r="M17" s="815"/>
      <c r="N17" s="815"/>
    </row>
    <row r="18" spans="1:14" ht="23.1" customHeight="1">
      <c r="A18" s="50"/>
      <c r="B18" s="53"/>
      <c r="C18" s="51"/>
      <c r="D18" s="57" t="str">
        <f t="shared" si="2"/>
        <v/>
      </c>
      <c r="E18" s="60" t="str">
        <f t="shared" si="6"/>
        <v/>
      </c>
      <c r="F18" s="54">
        <f t="shared" si="3"/>
        <v>0</v>
      </c>
      <c r="G18" s="41"/>
      <c r="H18" s="41"/>
      <c r="I18" s="41"/>
      <c r="J18" s="41"/>
      <c r="K18" s="48"/>
      <c r="L18" s="816"/>
      <c r="M18" s="816"/>
      <c r="N18" s="816"/>
    </row>
    <row r="19" spans="1:14" ht="23.1" customHeight="1">
      <c r="A19" s="50"/>
      <c r="B19" s="53"/>
      <c r="C19" s="51"/>
      <c r="D19" s="57" t="str">
        <f t="shared" si="2"/>
        <v/>
      </c>
      <c r="E19" s="60" t="str">
        <f t="shared" si="6"/>
        <v/>
      </c>
      <c r="F19" s="54">
        <f t="shared" si="3"/>
        <v>0</v>
      </c>
      <c r="G19" s="41"/>
      <c r="H19" s="41"/>
      <c r="I19" s="41"/>
      <c r="J19" s="41"/>
      <c r="K19" s="48"/>
      <c r="L19" s="41"/>
      <c r="M19" s="41"/>
      <c r="N19" s="41"/>
    </row>
    <row r="20" spans="1:14" ht="23.1" customHeight="1">
      <c r="A20" s="50"/>
      <c r="B20" s="53"/>
      <c r="C20" s="51"/>
      <c r="D20" s="57" t="str">
        <f t="shared" si="2"/>
        <v/>
      </c>
      <c r="E20" s="60" t="str">
        <f t="shared" si="6"/>
        <v/>
      </c>
      <c r="F20" s="54">
        <f t="shared" si="3"/>
        <v>0</v>
      </c>
      <c r="G20" s="41"/>
      <c r="H20" s="41"/>
      <c r="I20" s="41"/>
      <c r="J20" s="41"/>
      <c r="K20" s="48"/>
      <c r="L20" s="41"/>
      <c r="M20" s="41"/>
      <c r="N20" s="41"/>
    </row>
    <row r="21" spans="1:14" ht="23.1" customHeight="1">
      <c r="A21" s="50" t="s">
        <v>389</v>
      </c>
      <c r="B21" s="50"/>
      <c r="C21" s="51"/>
      <c r="D21" s="54"/>
      <c r="E21" s="51"/>
      <c r="F21" s="54">
        <f>SUM(F12:F20)</f>
        <v>160</v>
      </c>
      <c r="G21" s="41"/>
      <c r="H21" s="41"/>
      <c r="I21" s="41"/>
      <c r="J21" s="41"/>
      <c r="K21" s="48"/>
      <c r="L21" s="41"/>
      <c r="M21" s="41"/>
      <c r="N21" s="41"/>
    </row>
    <row r="25" spans="1:14" ht="19.5">
      <c r="A25" s="39"/>
      <c r="B25" s="38" t="s">
        <v>390</v>
      </c>
      <c r="C25" s="39"/>
      <c r="D25" s="39"/>
      <c r="E25" s="39"/>
      <c r="F25" s="39"/>
      <c r="G25" s="39"/>
      <c r="H25" s="39"/>
      <c r="I25" s="39"/>
      <c r="J25" s="39"/>
      <c r="K25" s="39"/>
      <c r="L25" s="39"/>
      <c r="M25" s="39"/>
      <c r="N25" s="39"/>
    </row>
    <row r="26" spans="1:14" ht="37.5">
      <c r="A26" s="39"/>
      <c r="B26" s="42" t="s">
        <v>394</v>
      </c>
      <c r="C26" s="43" t="s">
        <v>368</v>
      </c>
      <c r="D26" s="43" t="s">
        <v>369</v>
      </c>
      <c r="E26" s="43" t="s">
        <v>370</v>
      </c>
      <c r="F26" s="43" t="s">
        <v>371</v>
      </c>
      <c r="G26" s="43" t="s">
        <v>372</v>
      </c>
      <c r="H26" s="43" t="s">
        <v>373</v>
      </c>
      <c r="I26" s="43" t="s">
        <v>374</v>
      </c>
      <c r="J26" s="43" t="s">
        <v>375</v>
      </c>
      <c r="K26" s="39"/>
      <c r="L26" s="39"/>
      <c r="M26" s="39"/>
      <c r="N26" s="39"/>
    </row>
    <row r="27" spans="1:14">
      <c r="A27" s="39"/>
      <c r="B27" s="44" t="s">
        <v>395</v>
      </c>
      <c r="C27" s="42">
        <v>5</v>
      </c>
      <c r="D27" s="42">
        <v>70</v>
      </c>
      <c r="E27" s="45">
        <v>0.55000000000000004</v>
      </c>
      <c r="F27" s="45">
        <v>0.08</v>
      </c>
      <c r="G27" s="45">
        <v>7.0000000000000007E-2</v>
      </c>
      <c r="H27" s="45">
        <v>0.06</v>
      </c>
      <c r="I27" s="45">
        <v>0.22720000000000001</v>
      </c>
      <c r="J27" s="46">
        <v>0.1</v>
      </c>
      <c r="K27" s="39"/>
      <c r="L27" s="39"/>
      <c r="M27" s="39"/>
      <c r="N27" s="39"/>
    </row>
    <row r="28" spans="1:14">
      <c r="A28" s="39"/>
      <c r="B28" s="44" t="s">
        <v>225</v>
      </c>
      <c r="C28" s="42">
        <v>7</v>
      </c>
      <c r="D28" s="42">
        <v>60</v>
      </c>
      <c r="E28" s="45">
        <v>0.75</v>
      </c>
      <c r="F28" s="45">
        <v>0.08</v>
      </c>
      <c r="G28" s="45">
        <v>7.0000000000000007E-2</v>
      </c>
      <c r="H28" s="45">
        <v>0.06</v>
      </c>
      <c r="I28" s="45">
        <v>0.22720000000000001</v>
      </c>
      <c r="J28" s="46">
        <v>0.1</v>
      </c>
      <c r="K28" s="39"/>
      <c r="L28" s="39"/>
      <c r="M28" s="39"/>
      <c r="N28" s="39"/>
    </row>
    <row r="29" spans="1:14">
      <c r="A29" s="39"/>
      <c r="B29" s="44" t="s">
        <v>226</v>
      </c>
      <c r="C29" s="42">
        <v>8</v>
      </c>
      <c r="D29" s="42">
        <v>70</v>
      </c>
      <c r="E29" s="45">
        <v>0.45</v>
      </c>
      <c r="F29" s="45">
        <v>0.1</v>
      </c>
      <c r="G29" s="45">
        <v>0.14000000000000001</v>
      </c>
      <c r="H29" s="45">
        <v>0.06</v>
      </c>
      <c r="I29" s="45">
        <v>0.22720000000000001</v>
      </c>
      <c r="J29" s="46">
        <v>0.1</v>
      </c>
      <c r="K29" s="39"/>
      <c r="L29" s="39"/>
      <c r="M29" s="39"/>
      <c r="N29" s="39"/>
    </row>
    <row r="30" spans="1:14">
      <c r="A30" s="39"/>
      <c r="B30" s="44" t="s">
        <v>227</v>
      </c>
      <c r="C30" s="42">
        <v>16</v>
      </c>
      <c r="D30" s="42">
        <v>90</v>
      </c>
      <c r="E30" s="45">
        <v>0.8</v>
      </c>
      <c r="F30" s="45">
        <v>0.08</v>
      </c>
      <c r="G30" s="45">
        <v>7.0000000000000007E-2</v>
      </c>
      <c r="H30" s="45">
        <v>0.06</v>
      </c>
      <c r="I30" s="45">
        <v>0.22720000000000001</v>
      </c>
      <c r="J30" s="46">
        <v>0.1</v>
      </c>
      <c r="K30" s="39"/>
      <c r="L30" s="39"/>
      <c r="M30" s="39"/>
      <c r="N30" s="39"/>
    </row>
    <row r="31" spans="1:14">
      <c r="A31" s="39"/>
      <c r="B31" s="44" t="s">
        <v>230</v>
      </c>
      <c r="C31" s="42">
        <v>14</v>
      </c>
      <c r="D31" s="42">
        <v>100</v>
      </c>
      <c r="E31" s="45">
        <v>1.2</v>
      </c>
      <c r="F31" s="45">
        <v>0.08</v>
      </c>
      <c r="G31" s="45">
        <v>7.0000000000000007E-2</v>
      </c>
      <c r="H31" s="45">
        <v>0.06</v>
      </c>
      <c r="I31" s="45">
        <v>0.22720000000000001</v>
      </c>
      <c r="J31" s="46">
        <v>0.1</v>
      </c>
      <c r="K31" s="39"/>
      <c r="L31" s="39"/>
      <c r="M31" s="39"/>
      <c r="N31" s="39"/>
    </row>
    <row r="32" spans="1:14">
      <c r="A32" s="39"/>
      <c r="B32" s="44" t="s">
        <v>228</v>
      </c>
      <c r="C32" s="42">
        <v>10</v>
      </c>
      <c r="D32" s="42">
        <v>110</v>
      </c>
      <c r="E32" s="45">
        <v>0.35</v>
      </c>
      <c r="F32" s="45">
        <v>0.1</v>
      </c>
      <c r="G32" s="45">
        <v>0.13</v>
      </c>
      <c r="H32" s="45">
        <v>0.06</v>
      </c>
      <c r="I32" s="45">
        <v>0.22720000000000001</v>
      </c>
      <c r="J32" s="46">
        <v>0.1</v>
      </c>
      <c r="K32" s="39"/>
      <c r="L32" s="39"/>
      <c r="M32" s="39"/>
      <c r="N32" s="39"/>
    </row>
    <row r="33" spans="1:14">
      <c r="A33" s="39"/>
      <c r="B33" s="44" t="s">
        <v>231</v>
      </c>
      <c r="C33" s="42">
        <v>8.5</v>
      </c>
      <c r="D33" s="42">
        <v>90</v>
      </c>
      <c r="E33" s="45">
        <v>0.55000000000000004</v>
      </c>
      <c r="F33" s="45">
        <v>0.08</v>
      </c>
      <c r="G33" s="45">
        <v>0.08</v>
      </c>
      <c r="H33" s="45">
        <v>0.06</v>
      </c>
      <c r="I33" s="45">
        <v>0.22720000000000001</v>
      </c>
      <c r="J33" s="46">
        <v>0.1</v>
      </c>
      <c r="K33" s="39"/>
      <c r="L33" s="39"/>
      <c r="M33" s="39"/>
      <c r="N33" s="39"/>
    </row>
    <row r="34" spans="1:14">
      <c r="A34" s="39"/>
      <c r="B34" s="44" t="s">
        <v>229</v>
      </c>
      <c r="C34" s="42">
        <v>10.5</v>
      </c>
      <c r="D34" s="42">
        <v>80</v>
      </c>
      <c r="E34" s="45">
        <v>0.55000000000000004</v>
      </c>
      <c r="F34" s="45">
        <v>0.1</v>
      </c>
      <c r="G34" s="45">
        <v>0.12</v>
      </c>
      <c r="H34" s="45">
        <v>0.06</v>
      </c>
      <c r="I34" s="45">
        <v>0.22720000000000001</v>
      </c>
      <c r="J34" s="46">
        <v>0.1</v>
      </c>
      <c r="K34" s="39"/>
      <c r="L34" s="39"/>
      <c r="M34" s="39"/>
      <c r="N34" s="39"/>
    </row>
    <row r="35" spans="1:14">
      <c r="A35" s="39"/>
      <c r="B35" s="44" t="s">
        <v>396</v>
      </c>
      <c r="C35" s="42">
        <v>8</v>
      </c>
      <c r="D35" s="42">
        <v>70</v>
      </c>
      <c r="E35" s="45">
        <v>0.45</v>
      </c>
      <c r="F35" s="45">
        <v>0.1</v>
      </c>
      <c r="G35" s="45">
        <v>0.14000000000000001</v>
      </c>
      <c r="H35" s="45">
        <v>0.06</v>
      </c>
      <c r="I35" s="45">
        <v>0.22720000000000001</v>
      </c>
      <c r="J35" s="46">
        <v>0.1</v>
      </c>
      <c r="K35" s="39"/>
      <c r="L35" s="39"/>
      <c r="M35" s="39"/>
      <c r="N35" s="39"/>
    </row>
    <row r="36" spans="1:14">
      <c r="A36" s="39"/>
      <c r="B36" s="44" t="s">
        <v>232</v>
      </c>
      <c r="C36" s="42">
        <v>8.5</v>
      </c>
      <c r="D36" s="42">
        <v>90</v>
      </c>
      <c r="E36" s="45">
        <v>0.55000000000000004</v>
      </c>
      <c r="F36" s="45">
        <v>0.08</v>
      </c>
      <c r="G36" s="45">
        <v>0.08</v>
      </c>
      <c r="H36" s="45">
        <v>0.06</v>
      </c>
      <c r="I36" s="45">
        <v>0.22720000000000001</v>
      </c>
      <c r="J36" s="46">
        <v>0.1</v>
      </c>
      <c r="K36" s="39"/>
      <c r="L36" s="39"/>
      <c r="M36" s="39"/>
      <c r="N36" s="39"/>
    </row>
    <row r="37" spans="1:14">
      <c r="A37" s="39"/>
      <c r="B37" s="39"/>
      <c r="C37" s="39"/>
      <c r="D37" s="39"/>
      <c r="E37" s="39"/>
      <c r="F37" s="39"/>
      <c r="G37" s="39"/>
      <c r="H37" s="39"/>
      <c r="I37" s="39"/>
      <c r="J37" s="39"/>
      <c r="K37" s="39"/>
      <c r="L37" s="39"/>
      <c r="M37" s="39"/>
      <c r="N37" s="39"/>
    </row>
    <row r="38" spans="1:14">
      <c r="A38" s="39"/>
      <c r="B38" s="39"/>
      <c r="C38" s="39"/>
      <c r="D38" s="39"/>
      <c r="E38" s="39"/>
      <c r="F38" s="39"/>
      <c r="G38" s="39"/>
      <c r="H38" s="39"/>
      <c r="I38" s="39"/>
      <c r="J38" s="39"/>
      <c r="K38" s="39"/>
      <c r="L38" s="39"/>
      <c r="M38" s="39"/>
      <c r="N38" s="39"/>
    </row>
  </sheetData>
  <mergeCells count="14">
    <mergeCell ref="J1:N1"/>
    <mergeCell ref="A2:N2"/>
    <mergeCell ref="C3:N3"/>
    <mergeCell ref="A1:B1"/>
    <mergeCell ref="H1:I1"/>
    <mergeCell ref="A3:B3"/>
    <mergeCell ref="L17:N17"/>
    <mergeCell ref="L18:N18"/>
    <mergeCell ref="G11:H11"/>
    <mergeCell ref="G12:H12"/>
    <mergeCell ref="G13:H13"/>
    <mergeCell ref="G14:H14"/>
    <mergeCell ref="G15:H15"/>
    <mergeCell ref="G16:H16"/>
  </mergeCells>
  <phoneticPr fontId="3"/>
  <dataValidations count="2">
    <dataValidation type="list" allowBlank="1" showInputMessage="1" showErrorMessage="1" sqref="B12:B20" xr:uid="{B367E38F-3E8E-40E5-BC9E-BD6E41B4273F}">
      <formula1>"1,2,3"</formula1>
    </dataValidation>
    <dataValidation type="list" allowBlank="1" showInputMessage="1" showErrorMessage="1" sqref="A12:A20" xr:uid="{F5609B7E-9E10-464A-A240-2188D827AE79}">
      <formula1>"森林資源活用,竹林資源活用,複業実践型"</formula1>
    </dataValidation>
  </dataValidations>
  <printOptions horizontalCentered="1" verticalCentered="1"/>
  <pageMargins left="0" right="0" top="0" bottom="0" header="0.31496062992125984" footer="0.31496062992125984"/>
  <pageSetup paperSize="9" orientation="landscape" blackAndWhite="1"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700A3D-1993-4FF5-AE50-DECC03A2CB89}">
  <sheetPr>
    <tabColor rgb="FFFFFF00"/>
  </sheetPr>
  <dimension ref="A1:K30"/>
  <sheetViews>
    <sheetView showZeros="0" view="pageBreakPreview" zoomScale="85" zoomScaleNormal="100" zoomScaleSheetLayoutView="85" workbookViewId="0">
      <selection activeCell="A10" sqref="A10"/>
    </sheetView>
  </sheetViews>
  <sheetFormatPr defaultRowHeight="13.5"/>
  <cols>
    <col min="1" max="1" width="14.625" customWidth="1"/>
    <col min="2" max="2" width="20.25" customWidth="1"/>
    <col min="3" max="4" width="11.625" customWidth="1"/>
    <col min="5" max="5" width="13.5" customWidth="1"/>
    <col min="6" max="6" width="17.5" customWidth="1"/>
    <col min="9" max="9" width="13.25" customWidth="1"/>
  </cols>
  <sheetData>
    <row r="1" spans="1:11" ht="31.5" customHeight="1">
      <c r="A1" s="203" t="s">
        <v>755</v>
      </c>
      <c r="B1" s="37"/>
      <c r="C1" s="37"/>
      <c r="D1" s="37"/>
      <c r="E1" s="37"/>
      <c r="F1" s="37"/>
      <c r="G1" s="37"/>
      <c r="H1" s="37"/>
      <c r="I1" s="37"/>
      <c r="J1" s="37"/>
      <c r="K1" s="37"/>
    </row>
    <row r="2" spans="1:11" ht="31.5" customHeight="1">
      <c r="A2" s="37"/>
      <c r="B2" s="824" t="s">
        <v>560</v>
      </c>
      <c r="C2" s="824"/>
      <c r="D2" s="824"/>
      <c r="E2" s="824"/>
      <c r="F2" s="37"/>
      <c r="G2" s="37"/>
      <c r="H2" s="37"/>
      <c r="I2" s="37"/>
      <c r="J2" s="37"/>
      <c r="K2" s="37"/>
    </row>
    <row r="3" spans="1:11" ht="31.5" customHeight="1">
      <c r="A3" s="37"/>
      <c r="B3" s="37"/>
      <c r="C3" s="203" t="s">
        <v>517</v>
      </c>
      <c r="D3" s="823" t="str">
        <f>'12採択申請書'!J8</f>
        <v>○○保全の会</v>
      </c>
      <c r="E3" s="823"/>
      <c r="F3" s="823"/>
      <c r="G3" s="37"/>
      <c r="H3" s="37"/>
      <c r="I3" s="41" t="s">
        <v>562</v>
      </c>
      <c r="J3" s="37"/>
      <c r="K3" s="37"/>
    </row>
    <row r="4" spans="1:11" ht="38.25" customHeight="1">
      <c r="A4" s="204" t="s">
        <v>562</v>
      </c>
      <c r="B4" s="204" t="s">
        <v>561</v>
      </c>
      <c r="C4" s="204" t="s">
        <v>563</v>
      </c>
      <c r="D4" s="204" t="s">
        <v>190</v>
      </c>
      <c r="E4" s="204" t="s">
        <v>564</v>
      </c>
      <c r="F4" s="204" t="s">
        <v>565</v>
      </c>
      <c r="G4" s="37"/>
      <c r="H4" s="37"/>
      <c r="I4" s="101" t="s">
        <v>566</v>
      </c>
      <c r="J4" s="37"/>
      <c r="K4" s="37"/>
    </row>
    <row r="5" spans="1:11" ht="38.25" customHeight="1">
      <c r="A5" s="316" t="s">
        <v>566</v>
      </c>
      <c r="B5" s="317" t="s">
        <v>859</v>
      </c>
      <c r="C5" s="316">
        <v>2</v>
      </c>
      <c r="D5" s="318">
        <v>25000</v>
      </c>
      <c r="E5" s="318">
        <f>ROUND(C5*D5,0)</f>
        <v>50000</v>
      </c>
      <c r="F5" s="316" t="s">
        <v>864</v>
      </c>
      <c r="G5" s="37"/>
      <c r="H5" s="37"/>
      <c r="I5" s="101" t="s">
        <v>567</v>
      </c>
      <c r="J5" s="37"/>
      <c r="K5" s="37"/>
    </row>
    <row r="6" spans="1:11" ht="38.25" customHeight="1">
      <c r="A6" s="316" t="s">
        <v>579</v>
      </c>
      <c r="B6" s="317" t="s">
        <v>860</v>
      </c>
      <c r="C6" s="316">
        <v>2</v>
      </c>
      <c r="D6" s="318">
        <v>39800</v>
      </c>
      <c r="E6" s="318">
        <f t="shared" ref="E6:E20" si="0">ROUND(C6*D6,0)</f>
        <v>79600</v>
      </c>
      <c r="F6" s="316" t="s">
        <v>864</v>
      </c>
      <c r="G6" s="37"/>
      <c r="H6" s="37"/>
      <c r="I6" s="101" t="s">
        <v>579</v>
      </c>
      <c r="J6" s="37"/>
      <c r="K6" s="37"/>
    </row>
    <row r="7" spans="1:11" ht="38.25" customHeight="1">
      <c r="A7" s="316" t="s">
        <v>568</v>
      </c>
      <c r="B7" s="317" t="s">
        <v>861</v>
      </c>
      <c r="C7" s="316">
        <v>2</v>
      </c>
      <c r="D7" s="318">
        <v>5200</v>
      </c>
      <c r="E7" s="318">
        <f t="shared" si="0"/>
        <v>10400</v>
      </c>
      <c r="F7" s="316" t="s">
        <v>864</v>
      </c>
      <c r="G7" s="37"/>
      <c r="H7" s="37"/>
      <c r="I7" s="101" t="s">
        <v>568</v>
      </c>
      <c r="J7" s="37"/>
      <c r="K7" s="37"/>
    </row>
    <row r="8" spans="1:11" ht="38.25" customHeight="1">
      <c r="A8" s="316" t="s">
        <v>570</v>
      </c>
      <c r="B8" s="317" t="s">
        <v>862</v>
      </c>
      <c r="C8" s="316">
        <v>2</v>
      </c>
      <c r="D8" s="318">
        <v>26800</v>
      </c>
      <c r="E8" s="318">
        <f t="shared" si="0"/>
        <v>53600</v>
      </c>
      <c r="F8" s="316" t="s">
        <v>865</v>
      </c>
      <c r="G8" s="37"/>
      <c r="H8" s="37"/>
      <c r="I8" s="101" t="s">
        <v>569</v>
      </c>
      <c r="J8" s="37"/>
      <c r="K8" s="37"/>
    </row>
    <row r="9" spans="1:11" ht="38.25" customHeight="1">
      <c r="A9" s="316" t="s">
        <v>858</v>
      </c>
      <c r="B9" s="317" t="s">
        <v>863</v>
      </c>
      <c r="C9" s="316">
        <v>2</v>
      </c>
      <c r="D9" s="318">
        <v>37273</v>
      </c>
      <c r="E9" s="318">
        <f t="shared" si="0"/>
        <v>74546</v>
      </c>
      <c r="F9" s="319" t="s">
        <v>866</v>
      </c>
      <c r="G9" s="37"/>
      <c r="H9" s="37"/>
      <c r="I9" s="101" t="s">
        <v>570</v>
      </c>
      <c r="J9" s="37"/>
      <c r="K9" s="37"/>
    </row>
    <row r="10" spans="1:11" ht="38.25" customHeight="1">
      <c r="A10" s="101"/>
      <c r="B10" s="205"/>
      <c r="C10" s="101"/>
      <c r="D10" s="206"/>
      <c r="E10" s="206">
        <f t="shared" si="0"/>
        <v>0</v>
      </c>
      <c r="F10" s="101"/>
      <c r="G10" s="37"/>
      <c r="H10" s="37"/>
      <c r="I10" s="101" t="s">
        <v>571</v>
      </c>
      <c r="J10" s="37"/>
      <c r="K10" s="37"/>
    </row>
    <row r="11" spans="1:11" ht="38.25" customHeight="1">
      <c r="A11" s="101"/>
      <c r="B11" s="205"/>
      <c r="C11" s="101"/>
      <c r="D11" s="206"/>
      <c r="E11" s="206">
        <f t="shared" si="0"/>
        <v>0</v>
      </c>
      <c r="F11" s="101"/>
      <c r="G11" s="37"/>
      <c r="H11" s="37"/>
      <c r="I11" s="101" t="s">
        <v>572</v>
      </c>
      <c r="J11" s="37"/>
      <c r="K11" s="37"/>
    </row>
    <row r="12" spans="1:11" ht="38.25" customHeight="1">
      <c r="A12" s="101"/>
      <c r="B12" s="205"/>
      <c r="C12" s="101"/>
      <c r="D12" s="206"/>
      <c r="E12" s="206">
        <f t="shared" si="0"/>
        <v>0</v>
      </c>
      <c r="F12" s="101"/>
      <c r="G12" s="37"/>
      <c r="H12" s="37"/>
      <c r="I12" s="101" t="s">
        <v>573</v>
      </c>
      <c r="J12" s="37"/>
      <c r="K12" s="37"/>
    </row>
    <row r="13" spans="1:11" ht="38.25" customHeight="1">
      <c r="A13" s="101"/>
      <c r="B13" s="205"/>
      <c r="C13" s="101"/>
      <c r="D13" s="206"/>
      <c r="E13" s="206">
        <f t="shared" si="0"/>
        <v>0</v>
      </c>
      <c r="F13" s="101"/>
      <c r="G13" s="37"/>
      <c r="H13" s="37"/>
      <c r="I13" s="101" t="s">
        <v>574</v>
      </c>
      <c r="J13" s="37"/>
      <c r="K13" s="37"/>
    </row>
    <row r="14" spans="1:11" ht="38.25" customHeight="1">
      <c r="A14" s="101"/>
      <c r="B14" s="205"/>
      <c r="C14" s="101"/>
      <c r="D14" s="206"/>
      <c r="E14" s="206">
        <f t="shared" si="0"/>
        <v>0</v>
      </c>
      <c r="F14" s="101"/>
      <c r="G14" s="37"/>
      <c r="H14" s="37"/>
      <c r="I14" s="101" t="s">
        <v>575</v>
      </c>
      <c r="J14" s="37"/>
      <c r="K14" s="37"/>
    </row>
    <row r="15" spans="1:11" ht="38.25" customHeight="1">
      <c r="A15" s="101"/>
      <c r="B15" s="205"/>
      <c r="C15" s="101"/>
      <c r="D15" s="206"/>
      <c r="E15" s="206">
        <f t="shared" si="0"/>
        <v>0</v>
      </c>
      <c r="F15" s="101"/>
      <c r="G15" s="37"/>
      <c r="H15" s="37"/>
      <c r="I15" s="101" t="s">
        <v>576</v>
      </c>
      <c r="J15" s="37"/>
      <c r="K15" s="37"/>
    </row>
    <row r="16" spans="1:11" ht="38.25" customHeight="1">
      <c r="A16" s="101"/>
      <c r="B16" s="205"/>
      <c r="C16" s="101"/>
      <c r="D16" s="206"/>
      <c r="E16" s="206">
        <f t="shared" si="0"/>
        <v>0</v>
      </c>
      <c r="F16" s="101"/>
      <c r="G16" s="37"/>
      <c r="H16" s="37"/>
      <c r="I16" s="101" t="s">
        <v>577</v>
      </c>
      <c r="J16" s="37"/>
      <c r="K16" s="37"/>
    </row>
    <row r="17" spans="1:11" ht="38.25" customHeight="1">
      <c r="A17" s="101"/>
      <c r="B17" s="205"/>
      <c r="C17" s="101"/>
      <c r="D17" s="206"/>
      <c r="E17" s="206">
        <f t="shared" si="0"/>
        <v>0</v>
      </c>
      <c r="F17" s="101"/>
      <c r="G17" s="37"/>
      <c r="H17" s="37"/>
      <c r="I17" s="101" t="s">
        <v>578</v>
      </c>
      <c r="J17" s="37"/>
      <c r="K17" s="37"/>
    </row>
    <row r="18" spans="1:11" ht="38.25" customHeight="1">
      <c r="A18" s="101"/>
      <c r="B18" s="205"/>
      <c r="C18" s="101"/>
      <c r="D18" s="206"/>
      <c r="E18" s="206">
        <f t="shared" si="0"/>
        <v>0</v>
      </c>
      <c r="F18" s="101"/>
      <c r="G18" s="37"/>
      <c r="H18" s="37"/>
      <c r="I18" s="101"/>
      <c r="J18" s="37"/>
      <c r="K18" s="37"/>
    </row>
    <row r="19" spans="1:11" ht="38.25" customHeight="1">
      <c r="A19" s="101"/>
      <c r="B19" s="205"/>
      <c r="C19" s="101"/>
      <c r="D19" s="206"/>
      <c r="E19" s="206">
        <f t="shared" si="0"/>
        <v>0</v>
      </c>
      <c r="F19" s="101"/>
      <c r="G19" s="37"/>
      <c r="H19" s="37"/>
      <c r="I19" s="101"/>
      <c r="J19" s="37"/>
      <c r="K19" s="37"/>
    </row>
    <row r="20" spans="1:11" ht="38.25" customHeight="1">
      <c r="A20" s="101"/>
      <c r="B20" s="205"/>
      <c r="C20" s="101"/>
      <c r="D20" s="206"/>
      <c r="E20" s="206">
        <f t="shared" si="0"/>
        <v>0</v>
      </c>
      <c r="F20" s="101"/>
      <c r="G20" s="37"/>
      <c r="H20" s="37"/>
      <c r="I20" s="101"/>
      <c r="J20" s="37"/>
      <c r="K20" s="37"/>
    </row>
    <row r="21" spans="1:11" ht="38.25" customHeight="1">
      <c r="A21" s="204" t="s">
        <v>239</v>
      </c>
      <c r="B21" s="101"/>
      <c r="C21" s="101"/>
      <c r="D21" s="206"/>
      <c r="E21" s="206">
        <f>SUM(E5:E20)</f>
        <v>268146</v>
      </c>
      <c r="F21" s="101"/>
      <c r="G21" s="37"/>
      <c r="H21" s="37"/>
      <c r="I21" s="101"/>
      <c r="J21" s="37"/>
      <c r="K21" s="37"/>
    </row>
    <row r="22" spans="1:11" ht="31.5" customHeight="1">
      <c r="A22" s="37"/>
      <c r="B22" s="37"/>
      <c r="C22" s="37"/>
      <c r="D22" s="37"/>
      <c r="E22" s="37"/>
      <c r="F22" s="37"/>
      <c r="G22" s="37"/>
      <c r="H22" s="37"/>
      <c r="I22" s="37"/>
      <c r="J22" s="37"/>
      <c r="K22" s="37"/>
    </row>
    <row r="23" spans="1:11" ht="31.5" customHeight="1">
      <c r="A23" s="37"/>
      <c r="B23" s="37"/>
      <c r="C23" s="37"/>
      <c r="D23" s="37"/>
      <c r="E23" s="37"/>
      <c r="F23" s="37"/>
      <c r="G23" s="37"/>
      <c r="H23" s="37"/>
      <c r="I23" s="37"/>
      <c r="J23" s="37"/>
      <c r="K23" s="37"/>
    </row>
    <row r="24" spans="1:11" ht="31.5" customHeight="1">
      <c r="A24" s="37"/>
      <c r="B24" s="37"/>
      <c r="C24" s="37"/>
      <c r="D24" s="37"/>
      <c r="E24" s="37"/>
      <c r="F24" s="37"/>
      <c r="G24" s="37"/>
      <c r="H24" s="37"/>
      <c r="I24" s="37"/>
      <c r="J24" s="37"/>
      <c r="K24" s="37"/>
    </row>
    <row r="25" spans="1:11" ht="31.5" customHeight="1">
      <c r="A25" s="37"/>
      <c r="B25" s="37"/>
      <c r="C25" s="37"/>
      <c r="D25" s="37"/>
      <c r="E25" s="37"/>
      <c r="F25" s="37"/>
      <c r="G25" s="37"/>
      <c r="H25" s="37"/>
      <c r="I25" s="37"/>
      <c r="J25" s="37"/>
      <c r="K25" s="37"/>
    </row>
    <row r="26" spans="1:11" ht="31.5" customHeight="1"/>
    <row r="27" spans="1:11" ht="31.5" customHeight="1"/>
    <row r="28" spans="1:11" ht="31.5" customHeight="1"/>
    <row r="29" spans="1:11" ht="31.5" customHeight="1"/>
    <row r="30" spans="1:11" ht="31.5" customHeight="1"/>
  </sheetData>
  <mergeCells count="2">
    <mergeCell ref="D3:F3"/>
    <mergeCell ref="B2:E2"/>
  </mergeCells>
  <phoneticPr fontId="3"/>
  <conditionalFormatting sqref="A5">
    <cfRule type="expression" dxfId="4" priority="2">
      <formula>$A$5=""</formula>
    </cfRule>
  </conditionalFormatting>
  <conditionalFormatting sqref="B5">
    <cfRule type="expression" dxfId="3" priority="5">
      <formula>$B$5=""</formula>
    </cfRule>
  </conditionalFormatting>
  <conditionalFormatting sqref="C5">
    <cfRule type="expression" dxfId="2" priority="4">
      <formula>$C$5=""</formula>
    </cfRule>
  </conditionalFormatting>
  <conditionalFormatting sqref="D5">
    <cfRule type="expression" dxfId="1" priority="3">
      <formula>$D$5=""</formula>
    </cfRule>
  </conditionalFormatting>
  <conditionalFormatting sqref="F5:F8">
    <cfRule type="expression" dxfId="0" priority="1">
      <formula>$F$5=""</formula>
    </cfRule>
  </conditionalFormatting>
  <dataValidations count="1">
    <dataValidation type="list" allowBlank="1" showInputMessage="1" showErrorMessage="1" sqref="A5:A20" xr:uid="{D5776E23-812F-4CEC-A0B4-0959D898256E}">
      <formula1>$I$4:$I$21</formula1>
    </dataValidation>
  </dataValidations>
  <pageMargins left="0.7" right="0.7" top="0.75" bottom="0.75" header="0.3" footer="0.3"/>
  <pageSetup paperSize="9" orientation="portrait"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551368-3955-4945-9078-3082DFA2D89F}">
  <sheetPr>
    <tabColor rgb="FF00B0F0"/>
  </sheetPr>
  <dimension ref="A1:AE43"/>
  <sheetViews>
    <sheetView view="pageBreakPreview" zoomScale="115" zoomScaleNormal="100" zoomScaleSheetLayoutView="115" workbookViewId="0">
      <selection activeCell="C3" sqref="C3"/>
    </sheetView>
  </sheetViews>
  <sheetFormatPr defaultRowHeight="13.5"/>
  <cols>
    <col min="1" max="31" width="2.875" customWidth="1"/>
    <col min="32" max="33" width="2.75" customWidth="1"/>
  </cols>
  <sheetData>
    <row r="1" spans="1:31" ht="19.5" customHeight="1"/>
    <row r="2" spans="1:31" ht="19.5" customHeight="1">
      <c r="A2" s="935" t="s">
        <v>518</v>
      </c>
      <c r="B2" s="936"/>
      <c r="C2" s="936"/>
      <c r="D2" s="936"/>
      <c r="E2" s="936"/>
      <c r="F2" s="936"/>
      <c r="G2" s="936"/>
      <c r="H2" s="936"/>
      <c r="I2" s="936"/>
      <c r="J2" s="936"/>
      <c r="K2" s="936"/>
      <c r="L2" s="936"/>
      <c r="M2" s="936"/>
      <c r="N2" s="936"/>
      <c r="O2" s="936"/>
      <c r="P2" s="936"/>
      <c r="Q2" s="936"/>
      <c r="R2" s="936"/>
      <c r="S2" s="936"/>
      <c r="T2" s="936"/>
      <c r="U2" s="936"/>
      <c r="V2" s="936"/>
      <c r="W2" s="936"/>
      <c r="X2" s="936"/>
      <c r="Y2" s="936"/>
      <c r="Z2" s="936"/>
      <c r="AA2" s="936"/>
      <c r="AB2" s="936"/>
      <c r="AC2" s="936"/>
      <c r="AD2" s="936"/>
      <c r="AE2" s="936"/>
    </row>
    <row r="3" spans="1:31" ht="19.5" customHeight="1">
      <c r="A3" s="191"/>
      <c r="B3" s="191"/>
      <c r="C3" s="190"/>
      <c r="D3" s="190"/>
      <c r="E3" s="190"/>
      <c r="F3" s="190"/>
      <c r="G3" s="190"/>
      <c r="H3" s="190"/>
      <c r="I3" s="190"/>
      <c r="J3" s="190"/>
      <c r="K3" s="190"/>
      <c r="L3" s="190"/>
      <c r="M3" s="190"/>
      <c r="N3" s="190"/>
      <c r="O3" s="190"/>
      <c r="P3" s="190"/>
      <c r="Q3" s="937" t="s">
        <v>519</v>
      </c>
      <c r="R3" s="937"/>
      <c r="S3" s="937"/>
      <c r="T3" s="937"/>
      <c r="U3" s="937"/>
      <c r="V3" s="942" t="s">
        <v>460</v>
      </c>
      <c r="W3" s="938"/>
      <c r="X3" s="320">
        <v>7</v>
      </c>
      <c r="Y3" s="320" t="s">
        <v>520</v>
      </c>
      <c r="Z3" s="938">
        <v>7</v>
      </c>
      <c r="AA3" s="938"/>
      <c r="AB3" s="320" t="s">
        <v>521</v>
      </c>
      <c r="AC3" s="938">
        <v>1</v>
      </c>
      <c r="AD3" s="938"/>
      <c r="AE3" s="193" t="s">
        <v>522</v>
      </c>
    </row>
    <row r="4" spans="1:31" ht="19.5" customHeight="1">
      <c r="A4" s="939"/>
      <c r="B4" s="939"/>
      <c r="C4" s="190"/>
      <c r="D4" s="190"/>
      <c r="E4" s="190"/>
      <c r="F4" s="190"/>
      <c r="G4" s="190"/>
      <c r="H4" s="190"/>
      <c r="I4" s="190"/>
      <c r="J4" s="190"/>
      <c r="K4" s="190"/>
      <c r="L4" s="190"/>
      <c r="M4" s="190"/>
      <c r="N4" s="190"/>
      <c r="O4" s="190"/>
      <c r="P4" s="190"/>
      <c r="Q4" s="194"/>
      <c r="R4" s="192"/>
      <c r="S4" s="192"/>
      <c r="T4" s="940"/>
      <c r="U4" s="940"/>
      <c r="V4" s="941"/>
      <c r="W4" s="941"/>
      <c r="X4" s="941"/>
      <c r="Y4" s="941"/>
      <c r="Z4" s="192" t="s">
        <v>523</v>
      </c>
      <c r="AA4" s="941"/>
      <c r="AB4" s="941"/>
      <c r="AC4" s="192" t="s">
        <v>524</v>
      </c>
      <c r="AD4" s="192"/>
      <c r="AE4" s="193"/>
    </row>
    <row r="5" spans="1:31" ht="19.5" customHeight="1">
      <c r="A5" s="195" t="s">
        <v>756</v>
      </c>
      <c r="B5" s="190"/>
      <c r="C5" s="190"/>
      <c r="D5" s="190"/>
      <c r="E5" s="190"/>
      <c r="F5" s="190"/>
      <c r="G5" s="190"/>
      <c r="H5" s="190"/>
      <c r="I5" s="190"/>
      <c r="J5" s="190"/>
      <c r="K5" s="190"/>
      <c r="L5" s="190"/>
      <c r="M5" s="190"/>
      <c r="N5" s="190"/>
      <c r="O5" s="190"/>
      <c r="P5" s="190"/>
      <c r="Q5" s="190"/>
      <c r="R5" s="190"/>
      <c r="S5" s="190"/>
      <c r="T5" s="190"/>
      <c r="U5" s="190"/>
      <c r="V5" s="190"/>
      <c r="W5" s="190"/>
      <c r="X5" s="190"/>
      <c r="Y5" s="190"/>
      <c r="Z5" s="190"/>
      <c r="AA5" s="190"/>
      <c r="AB5" s="190"/>
      <c r="AC5" s="190"/>
      <c r="AD5" s="190"/>
      <c r="AE5" s="190"/>
    </row>
    <row r="6" spans="1:31" ht="19.5" customHeight="1">
      <c r="A6" s="195" t="s">
        <v>757</v>
      </c>
      <c r="B6" s="190"/>
      <c r="C6" s="190"/>
      <c r="D6" s="190"/>
      <c r="E6" s="190"/>
      <c r="F6" s="190"/>
      <c r="G6" s="190"/>
      <c r="H6" s="190"/>
      <c r="I6" s="190"/>
      <c r="J6" s="190"/>
      <c r="K6" s="190"/>
      <c r="L6" s="190"/>
      <c r="M6" s="190"/>
      <c r="N6" s="190"/>
      <c r="O6" s="190"/>
      <c r="P6" s="190"/>
      <c r="Q6" s="190"/>
      <c r="R6" s="190"/>
      <c r="S6" s="190"/>
      <c r="T6" s="190"/>
      <c r="U6" s="190"/>
      <c r="V6" s="190"/>
      <c r="W6" s="190"/>
      <c r="X6" s="190"/>
      <c r="Y6" s="190"/>
      <c r="Z6" s="190"/>
      <c r="AA6" s="190"/>
      <c r="AB6" s="190"/>
      <c r="AC6" s="190"/>
      <c r="AD6" s="190"/>
      <c r="AE6" s="190"/>
    </row>
    <row r="7" spans="1:31" ht="19.5" customHeight="1">
      <c r="A7" s="196"/>
      <c r="B7" s="190"/>
      <c r="C7" s="190"/>
      <c r="D7" s="190"/>
      <c r="E7" s="190"/>
      <c r="F7" s="190"/>
      <c r="G7" s="190"/>
      <c r="H7" s="190"/>
      <c r="I7" s="190"/>
      <c r="J7" s="190"/>
      <c r="K7" s="190"/>
      <c r="L7" s="190"/>
      <c r="M7" s="190"/>
      <c r="N7" s="190"/>
      <c r="O7" s="190"/>
      <c r="P7" s="190"/>
      <c r="Q7" s="924" t="s">
        <v>517</v>
      </c>
      <c r="R7" s="924"/>
      <c r="S7" s="924"/>
      <c r="T7" s="924"/>
      <c r="U7" s="925" t="str">
        <f>'12採択申請書'!J8</f>
        <v>○○保全の会</v>
      </c>
      <c r="V7" s="925"/>
      <c r="W7" s="925"/>
      <c r="X7" s="925"/>
      <c r="Y7" s="925"/>
      <c r="Z7" s="925"/>
      <c r="AA7" s="925"/>
      <c r="AB7" s="925"/>
      <c r="AC7" s="925"/>
      <c r="AD7" s="925"/>
      <c r="AE7" s="190"/>
    </row>
    <row r="8" spans="1:31" ht="19.5" customHeight="1">
      <c r="A8" s="196"/>
      <c r="B8" s="190"/>
      <c r="C8" s="190"/>
      <c r="D8" s="190"/>
      <c r="E8" s="190"/>
      <c r="F8" s="190"/>
      <c r="G8" s="190"/>
      <c r="H8" s="190"/>
      <c r="I8" s="190"/>
      <c r="J8" s="190"/>
      <c r="K8" s="190"/>
      <c r="L8" s="190"/>
      <c r="M8" s="190"/>
      <c r="N8" s="190"/>
      <c r="O8" s="190"/>
      <c r="P8" s="190"/>
      <c r="Q8" s="924" t="str">
        <f>'12採択申請書'!H9</f>
        <v>代表</v>
      </c>
      <c r="R8" s="924"/>
      <c r="S8" s="924"/>
      <c r="T8" s="924"/>
      <c r="U8" s="925" t="str">
        <f>'12採択申請書'!J9</f>
        <v>○○○○</v>
      </c>
      <c r="V8" s="925"/>
      <c r="W8" s="925"/>
      <c r="X8" s="925"/>
      <c r="Y8" s="925"/>
      <c r="Z8" s="925"/>
      <c r="AA8" s="925"/>
      <c r="AB8" s="925"/>
      <c r="AC8" s="925"/>
      <c r="AD8" s="925"/>
      <c r="AE8" s="190"/>
    </row>
    <row r="9" spans="1:31" ht="19.5" customHeight="1">
      <c r="A9" s="197"/>
      <c r="B9" s="190"/>
      <c r="C9" s="190"/>
      <c r="D9" s="190"/>
      <c r="E9" s="190"/>
      <c r="F9" s="190"/>
      <c r="G9" s="190"/>
      <c r="H9" s="190"/>
      <c r="I9" s="190"/>
      <c r="J9" s="190"/>
      <c r="K9" s="190"/>
      <c r="L9" s="190"/>
      <c r="M9" s="190"/>
      <c r="N9" s="190"/>
      <c r="O9" s="190"/>
      <c r="P9" s="190"/>
      <c r="Q9" s="190"/>
      <c r="R9" s="190"/>
      <c r="S9" s="190"/>
      <c r="T9" s="190"/>
      <c r="U9" s="190"/>
      <c r="V9" s="190"/>
      <c r="W9" s="190"/>
      <c r="X9" s="190"/>
      <c r="Y9" s="190"/>
      <c r="Z9" s="190"/>
      <c r="AA9" s="190"/>
      <c r="AB9" s="190"/>
      <c r="AC9" s="190"/>
      <c r="AD9" s="190"/>
      <c r="AE9" s="190"/>
    </row>
    <row r="10" spans="1:31" ht="19.5" customHeight="1">
      <c r="A10" s="926" t="s">
        <v>867</v>
      </c>
      <c r="B10" s="926"/>
      <c r="C10" s="926"/>
      <c r="D10" s="926"/>
      <c r="E10" s="926"/>
      <c r="F10" s="926"/>
      <c r="G10" s="926"/>
      <c r="H10" s="926"/>
      <c r="I10" s="926"/>
      <c r="J10" s="926"/>
      <c r="K10" s="926"/>
      <c r="L10" s="926"/>
      <c r="M10" s="926"/>
      <c r="N10" s="926"/>
      <c r="O10" s="926"/>
      <c r="P10" s="926"/>
      <c r="Q10" s="926"/>
      <c r="R10" s="926"/>
      <c r="S10" s="926"/>
      <c r="T10" s="926"/>
      <c r="U10" s="926"/>
      <c r="V10" s="926"/>
      <c r="W10" s="926"/>
      <c r="X10" s="926"/>
      <c r="Y10" s="926"/>
      <c r="Z10" s="926"/>
      <c r="AA10" s="926"/>
      <c r="AB10" s="926"/>
      <c r="AC10" s="926"/>
      <c r="AD10" s="926"/>
      <c r="AE10" s="926"/>
    </row>
    <row r="11" spans="1:31" ht="19.5" customHeight="1">
      <c r="A11" s="926"/>
      <c r="B11" s="926"/>
      <c r="C11" s="926"/>
      <c r="D11" s="926"/>
      <c r="E11" s="926"/>
      <c r="F11" s="926"/>
      <c r="G11" s="926"/>
      <c r="H11" s="926"/>
      <c r="I11" s="926"/>
      <c r="J11" s="926"/>
      <c r="K11" s="926"/>
      <c r="L11" s="926"/>
      <c r="M11" s="926"/>
      <c r="N11" s="926"/>
      <c r="O11" s="926"/>
      <c r="P11" s="926"/>
      <c r="Q11" s="926"/>
      <c r="R11" s="926"/>
      <c r="S11" s="926"/>
      <c r="T11" s="926"/>
      <c r="U11" s="926"/>
      <c r="V11" s="926"/>
      <c r="W11" s="926"/>
      <c r="X11" s="926"/>
      <c r="Y11" s="926"/>
      <c r="Z11" s="926"/>
      <c r="AA11" s="926"/>
      <c r="AB11" s="926"/>
      <c r="AC11" s="926"/>
      <c r="AD11" s="926"/>
      <c r="AE11" s="926"/>
    </row>
    <row r="12" spans="1:31" ht="19.5" customHeight="1">
      <c r="A12" s="198"/>
      <c r="B12" s="190"/>
      <c r="C12" s="190"/>
      <c r="D12" s="190"/>
      <c r="E12" s="190"/>
      <c r="F12" s="190"/>
      <c r="G12" s="190"/>
      <c r="H12" s="190"/>
      <c r="I12" s="190"/>
      <c r="J12" s="190"/>
      <c r="K12" s="190"/>
      <c r="L12" s="190"/>
      <c r="M12" s="190"/>
      <c r="N12" s="190"/>
      <c r="O12" s="190"/>
      <c r="P12" s="190"/>
      <c r="Q12" s="190"/>
      <c r="R12" s="190"/>
      <c r="S12" s="190"/>
      <c r="T12" s="190"/>
      <c r="U12" s="190"/>
      <c r="V12" s="190"/>
      <c r="W12" s="190"/>
      <c r="X12" s="190"/>
      <c r="Y12" s="190"/>
      <c r="Z12" s="190"/>
      <c r="AA12" s="190"/>
      <c r="AB12" s="190"/>
      <c r="AC12" s="190"/>
      <c r="AD12" s="190"/>
      <c r="AE12" s="190"/>
    </row>
    <row r="13" spans="1:31" ht="19.5" customHeight="1">
      <c r="A13" s="927" t="s">
        <v>525</v>
      </c>
      <c r="B13" s="928" t="s">
        <v>526</v>
      </c>
      <c r="C13" s="929"/>
      <c r="D13" s="929"/>
      <c r="E13" s="929"/>
      <c r="F13" s="929"/>
      <c r="G13" s="929"/>
      <c r="H13" s="929"/>
      <c r="I13" s="929"/>
      <c r="J13" s="929"/>
      <c r="K13" s="929"/>
      <c r="L13" s="929"/>
      <c r="M13" s="929"/>
      <c r="N13" s="929"/>
      <c r="O13" s="929"/>
      <c r="P13" s="929"/>
      <c r="Q13" s="929"/>
      <c r="R13" s="929"/>
      <c r="S13" s="929"/>
      <c r="T13" s="929"/>
      <c r="U13" s="929"/>
      <c r="V13" s="928" t="s">
        <v>527</v>
      </c>
      <c r="W13" s="929"/>
      <c r="X13" s="929"/>
      <c r="Y13" s="929"/>
      <c r="Z13" s="929"/>
      <c r="AA13" s="929"/>
      <c r="AB13" s="929"/>
      <c r="AC13" s="929"/>
      <c r="AD13" s="929"/>
      <c r="AE13" s="930"/>
    </row>
    <row r="14" spans="1:31" ht="19.5" customHeight="1">
      <c r="A14" s="927"/>
      <c r="B14" s="855" t="s">
        <v>528</v>
      </c>
      <c r="C14" s="856"/>
      <c r="D14" s="856"/>
      <c r="E14" s="856"/>
      <c r="F14" s="856"/>
      <c r="G14" s="856"/>
      <c r="H14" s="856"/>
      <c r="I14" s="856"/>
      <c r="J14" s="856"/>
      <c r="K14" s="856"/>
      <c r="L14" s="856"/>
      <c r="M14" s="856"/>
      <c r="N14" s="856"/>
      <c r="O14" s="856"/>
      <c r="P14" s="856"/>
      <c r="Q14" s="856"/>
      <c r="R14" s="856"/>
      <c r="S14" s="856"/>
      <c r="T14" s="856"/>
      <c r="U14" s="856"/>
      <c r="V14" s="931">
        <v>1475000</v>
      </c>
      <c r="W14" s="932"/>
      <c r="X14" s="932"/>
      <c r="Y14" s="932"/>
      <c r="Z14" s="932"/>
      <c r="AA14" s="932"/>
      <c r="AB14" s="932"/>
      <c r="AC14" s="932"/>
      <c r="AD14" s="932"/>
      <c r="AE14" s="199" t="s">
        <v>529</v>
      </c>
    </row>
    <row r="15" spans="1:31" ht="19.5" customHeight="1">
      <c r="A15" s="927"/>
      <c r="B15" s="855" t="s">
        <v>530</v>
      </c>
      <c r="C15" s="856"/>
      <c r="D15" s="856"/>
      <c r="E15" s="856"/>
      <c r="F15" s="856"/>
      <c r="G15" s="856"/>
      <c r="H15" s="856"/>
      <c r="I15" s="856"/>
      <c r="J15" s="856"/>
      <c r="K15" s="856"/>
      <c r="L15" s="856"/>
      <c r="M15" s="856"/>
      <c r="N15" s="856"/>
      <c r="O15" s="856"/>
      <c r="P15" s="856"/>
      <c r="Q15" s="856"/>
      <c r="R15" s="856"/>
      <c r="S15" s="856"/>
      <c r="T15" s="856"/>
      <c r="U15" s="856"/>
      <c r="V15" s="931">
        <v>0</v>
      </c>
      <c r="W15" s="932"/>
      <c r="X15" s="932"/>
      <c r="Y15" s="932"/>
      <c r="Z15" s="932"/>
      <c r="AA15" s="932"/>
      <c r="AB15" s="932"/>
      <c r="AC15" s="932"/>
      <c r="AD15" s="932"/>
      <c r="AE15" s="199" t="s">
        <v>529</v>
      </c>
    </row>
    <row r="16" spans="1:31" ht="19.5" customHeight="1">
      <c r="A16" s="927"/>
      <c r="B16" s="855" t="s">
        <v>531</v>
      </c>
      <c r="C16" s="856"/>
      <c r="D16" s="856"/>
      <c r="E16" s="856"/>
      <c r="F16" s="856"/>
      <c r="G16" s="856"/>
      <c r="H16" s="856"/>
      <c r="I16" s="856"/>
      <c r="J16" s="856"/>
      <c r="K16" s="856"/>
      <c r="L16" s="856"/>
      <c r="M16" s="856"/>
      <c r="N16" s="856"/>
      <c r="O16" s="856"/>
      <c r="P16" s="856"/>
      <c r="Q16" s="856"/>
      <c r="R16" s="856"/>
      <c r="S16" s="856"/>
      <c r="T16" s="856"/>
      <c r="U16" s="856"/>
      <c r="V16" s="931">
        <v>500000</v>
      </c>
      <c r="W16" s="932"/>
      <c r="X16" s="932"/>
      <c r="Y16" s="932"/>
      <c r="Z16" s="932"/>
      <c r="AA16" s="932"/>
      <c r="AB16" s="932"/>
      <c r="AC16" s="932"/>
      <c r="AD16" s="932"/>
      <c r="AE16" s="199" t="s">
        <v>529</v>
      </c>
    </row>
    <row r="17" spans="1:31" ht="19.5" customHeight="1">
      <c r="A17" s="927"/>
      <c r="B17" s="864" t="s">
        <v>532</v>
      </c>
      <c r="C17" s="865"/>
      <c r="D17" s="865"/>
      <c r="E17" s="865"/>
      <c r="F17" s="865"/>
      <c r="G17" s="865"/>
      <c r="H17" s="865"/>
      <c r="I17" s="865"/>
      <c r="J17" s="865"/>
      <c r="K17" s="865"/>
      <c r="L17" s="865"/>
      <c r="M17" s="865"/>
      <c r="N17" s="865"/>
      <c r="O17" s="865"/>
      <c r="P17" s="865"/>
      <c r="Q17" s="865"/>
      <c r="R17" s="865"/>
      <c r="S17" s="865"/>
      <c r="T17" s="865"/>
      <c r="U17" s="865"/>
      <c r="V17" s="933">
        <f>V14-V15-V16</f>
        <v>975000</v>
      </c>
      <c r="W17" s="934"/>
      <c r="X17" s="934"/>
      <c r="Y17" s="934"/>
      <c r="Z17" s="934"/>
      <c r="AA17" s="934"/>
      <c r="AB17" s="934"/>
      <c r="AC17" s="934"/>
      <c r="AD17" s="934"/>
      <c r="AE17" s="200" t="s">
        <v>529</v>
      </c>
    </row>
    <row r="18" spans="1:31" ht="19.5" customHeight="1">
      <c r="A18" s="198"/>
      <c r="B18" s="190"/>
      <c r="C18" s="190"/>
      <c r="D18" s="190"/>
      <c r="E18" s="190"/>
      <c r="F18" s="190"/>
      <c r="G18" s="190"/>
      <c r="H18" s="190"/>
      <c r="I18" s="190"/>
      <c r="J18" s="190"/>
      <c r="K18" s="190"/>
      <c r="L18" s="190"/>
      <c r="M18" s="190"/>
      <c r="N18" s="190"/>
      <c r="O18" s="190"/>
      <c r="P18" s="190"/>
      <c r="Q18" s="190"/>
      <c r="R18" s="190"/>
      <c r="S18" s="190"/>
      <c r="T18" s="190"/>
      <c r="U18" s="190"/>
      <c r="V18" s="202"/>
      <c r="W18" s="202"/>
      <c r="X18" s="202"/>
      <c r="Y18" s="202"/>
      <c r="Z18" s="202"/>
      <c r="AA18" s="202"/>
      <c r="AB18" s="202"/>
      <c r="AC18" s="202"/>
      <c r="AD18" s="202"/>
      <c r="AE18" s="190"/>
    </row>
    <row r="19" spans="1:31" ht="19.5" customHeight="1">
      <c r="A19" s="846" t="s">
        <v>533</v>
      </c>
      <c r="B19" s="849" t="s">
        <v>534</v>
      </c>
      <c r="C19" s="850"/>
      <c r="D19" s="850"/>
      <c r="E19" s="850"/>
      <c r="F19" s="850"/>
      <c r="G19" s="850"/>
      <c r="H19" s="850"/>
      <c r="I19" s="850"/>
      <c r="J19" s="850"/>
      <c r="K19" s="850"/>
      <c r="L19" s="850"/>
      <c r="M19" s="850"/>
      <c r="N19" s="850"/>
      <c r="O19" s="850"/>
      <c r="P19" s="850"/>
      <c r="Q19" s="850"/>
      <c r="R19" s="850"/>
      <c r="S19" s="850"/>
      <c r="T19" s="850"/>
      <c r="U19" s="850"/>
      <c r="V19" s="850"/>
      <c r="W19" s="850"/>
      <c r="X19" s="850"/>
      <c r="Y19" s="850"/>
      <c r="Z19" s="850"/>
      <c r="AA19" s="850"/>
      <c r="AB19" s="850"/>
      <c r="AC19" s="850"/>
      <c r="AD19" s="850"/>
      <c r="AE19" s="900"/>
    </row>
    <row r="20" spans="1:31" ht="19.5" customHeight="1">
      <c r="A20" s="847"/>
      <c r="B20" s="876" t="s">
        <v>535</v>
      </c>
      <c r="C20" s="877"/>
      <c r="D20" s="877"/>
      <c r="E20" s="877"/>
      <c r="F20" s="877"/>
      <c r="G20" s="877"/>
      <c r="H20" s="877"/>
      <c r="I20" s="877"/>
      <c r="J20" s="877"/>
      <c r="K20" s="877"/>
      <c r="L20" s="877"/>
      <c r="M20" s="877"/>
      <c r="N20" s="877"/>
      <c r="O20" s="877"/>
      <c r="P20" s="877"/>
      <c r="Q20" s="877"/>
      <c r="R20" s="877"/>
      <c r="S20" s="877"/>
      <c r="T20" s="877"/>
      <c r="U20" s="877"/>
      <c r="V20" s="878"/>
      <c r="W20" s="901" t="s">
        <v>536</v>
      </c>
      <c r="X20" s="902"/>
      <c r="Y20" s="902"/>
      <c r="Z20" s="902"/>
      <c r="AA20" s="902"/>
      <c r="AB20" s="902"/>
      <c r="AC20" s="902"/>
      <c r="AD20" s="902"/>
      <c r="AE20" s="903"/>
    </row>
    <row r="21" spans="1:31" ht="19.5" customHeight="1">
      <c r="A21" s="847"/>
      <c r="B21" s="904" t="s">
        <v>869</v>
      </c>
      <c r="C21" s="905"/>
      <c r="D21" s="905"/>
      <c r="E21" s="905"/>
      <c r="F21" s="905"/>
      <c r="G21" s="905"/>
      <c r="H21" s="905"/>
      <c r="I21" s="905"/>
      <c r="J21" s="906"/>
      <c r="K21" s="910" t="s">
        <v>537</v>
      </c>
      <c r="L21" s="910"/>
      <c r="M21" s="910"/>
      <c r="N21" s="910"/>
      <c r="O21" s="910"/>
      <c r="P21" s="910"/>
      <c r="Q21" s="910"/>
      <c r="R21" s="910"/>
      <c r="S21" s="910"/>
      <c r="T21" s="910"/>
      <c r="U21" s="910"/>
      <c r="V21" s="910"/>
      <c r="W21" s="911" t="s">
        <v>870</v>
      </c>
      <c r="X21" s="912"/>
      <c r="Y21" s="912"/>
      <c r="Z21" s="912"/>
      <c r="AA21" s="912"/>
      <c r="AB21" s="912"/>
      <c r="AC21" s="912"/>
      <c r="AD21" s="912"/>
      <c r="AE21" s="913"/>
    </row>
    <row r="22" spans="1:31" ht="19.5" customHeight="1">
      <c r="A22" s="847"/>
      <c r="B22" s="907"/>
      <c r="C22" s="908"/>
      <c r="D22" s="908"/>
      <c r="E22" s="908"/>
      <c r="F22" s="908"/>
      <c r="G22" s="908"/>
      <c r="H22" s="908"/>
      <c r="I22" s="908"/>
      <c r="J22" s="909"/>
      <c r="K22" s="917" t="s">
        <v>538</v>
      </c>
      <c r="L22" s="917"/>
      <c r="M22" s="917"/>
      <c r="N22" s="917"/>
      <c r="O22" s="917"/>
      <c r="P22" s="917"/>
      <c r="Q22" s="917"/>
      <c r="R22" s="917"/>
      <c r="S22" s="917"/>
      <c r="T22" s="917"/>
      <c r="U22" s="917"/>
      <c r="V22" s="917"/>
      <c r="W22" s="914"/>
      <c r="X22" s="915"/>
      <c r="Y22" s="915"/>
      <c r="Z22" s="915"/>
      <c r="AA22" s="915"/>
      <c r="AB22" s="915"/>
      <c r="AC22" s="915"/>
      <c r="AD22" s="915"/>
      <c r="AE22" s="916"/>
    </row>
    <row r="23" spans="1:31" ht="19.5" customHeight="1">
      <c r="A23" s="847"/>
      <c r="B23" s="832" t="s">
        <v>539</v>
      </c>
      <c r="C23" s="833"/>
      <c r="D23" s="833"/>
      <c r="E23" s="833"/>
      <c r="F23" s="833"/>
      <c r="G23" s="833"/>
      <c r="H23" s="833"/>
      <c r="I23" s="833"/>
      <c r="J23" s="834"/>
      <c r="K23" s="835"/>
      <c r="L23" s="833"/>
      <c r="M23" s="833"/>
      <c r="N23" s="833"/>
      <c r="O23" s="833"/>
      <c r="P23" s="833"/>
      <c r="Q23" s="833"/>
      <c r="R23" s="833"/>
      <c r="S23" s="833"/>
      <c r="T23" s="833"/>
      <c r="U23" s="833"/>
      <c r="V23" s="833"/>
      <c r="W23" s="833"/>
      <c r="X23" s="833"/>
      <c r="Y23" s="833"/>
      <c r="Z23" s="833"/>
      <c r="AA23" s="833"/>
      <c r="AB23" s="833"/>
      <c r="AC23" s="833"/>
      <c r="AD23" s="833"/>
      <c r="AE23" s="836"/>
    </row>
    <row r="24" spans="1:31" ht="19.5" customHeight="1">
      <c r="A24" s="847"/>
      <c r="B24" s="840" t="s">
        <v>540</v>
      </c>
      <c r="C24" s="841"/>
      <c r="D24" s="841"/>
      <c r="E24" s="841"/>
      <c r="F24" s="841"/>
      <c r="G24" s="841"/>
      <c r="H24" s="841"/>
      <c r="I24" s="841"/>
      <c r="J24" s="842"/>
      <c r="K24" s="837"/>
      <c r="L24" s="838"/>
      <c r="M24" s="838"/>
      <c r="N24" s="838"/>
      <c r="O24" s="838"/>
      <c r="P24" s="838"/>
      <c r="Q24" s="838"/>
      <c r="R24" s="838"/>
      <c r="S24" s="838"/>
      <c r="T24" s="838"/>
      <c r="U24" s="838"/>
      <c r="V24" s="838"/>
      <c r="W24" s="838"/>
      <c r="X24" s="838"/>
      <c r="Y24" s="838"/>
      <c r="Z24" s="838"/>
      <c r="AA24" s="838"/>
      <c r="AB24" s="838"/>
      <c r="AC24" s="838"/>
      <c r="AD24" s="838"/>
      <c r="AE24" s="839"/>
    </row>
    <row r="25" spans="1:31" ht="32.25" customHeight="1" thickBot="1">
      <c r="A25" s="847"/>
      <c r="B25" s="921" t="s">
        <v>871</v>
      </c>
      <c r="C25" s="922"/>
      <c r="D25" s="922"/>
      <c r="E25" s="922"/>
      <c r="F25" s="922"/>
      <c r="G25" s="922"/>
      <c r="H25" s="922"/>
      <c r="I25" s="922"/>
      <c r="J25" s="923"/>
      <c r="K25" s="894">
        <v>1</v>
      </c>
      <c r="L25" s="895"/>
      <c r="M25" s="896"/>
      <c r="N25" s="894">
        <v>2</v>
      </c>
      <c r="O25" s="895"/>
      <c r="P25" s="896"/>
      <c r="Q25" s="894">
        <v>3</v>
      </c>
      <c r="R25" s="895"/>
      <c r="S25" s="896"/>
      <c r="T25" s="894">
        <v>4</v>
      </c>
      <c r="U25" s="895"/>
      <c r="V25" s="896"/>
      <c r="W25" s="894">
        <v>5</v>
      </c>
      <c r="X25" s="895"/>
      <c r="Y25" s="896"/>
      <c r="Z25" s="894">
        <v>5</v>
      </c>
      <c r="AA25" s="895"/>
      <c r="AB25" s="896"/>
      <c r="AC25" s="894">
        <v>5</v>
      </c>
      <c r="AD25" s="895"/>
      <c r="AE25" s="897"/>
    </row>
    <row r="26" spans="1:31" ht="19.5" customHeight="1" thickTop="1">
      <c r="A26" s="847"/>
      <c r="B26" s="886" t="s">
        <v>541</v>
      </c>
      <c r="C26" s="886"/>
      <c r="D26" s="886"/>
      <c r="E26" s="886"/>
      <c r="F26" s="886"/>
      <c r="G26" s="886"/>
      <c r="H26" s="886"/>
      <c r="I26" s="886"/>
      <c r="J26" s="886"/>
      <c r="K26" s="886"/>
      <c r="L26" s="886"/>
      <c r="M26" s="886"/>
      <c r="N26" s="886"/>
      <c r="O26" s="886"/>
      <c r="P26" s="886"/>
      <c r="Q26" s="886"/>
      <c r="R26" s="886"/>
      <c r="S26" s="886"/>
      <c r="T26" s="886"/>
      <c r="U26" s="886"/>
      <c r="V26" s="886"/>
      <c r="W26" s="886"/>
      <c r="X26" s="886"/>
      <c r="Y26" s="886"/>
      <c r="Z26" s="886"/>
      <c r="AA26" s="886"/>
      <c r="AB26" s="886"/>
      <c r="AC26" s="886"/>
      <c r="AD26" s="886"/>
      <c r="AE26" s="886"/>
    </row>
    <row r="27" spans="1:31" ht="19.5" customHeight="1">
      <c r="A27" s="847"/>
      <c r="B27" s="887" t="s">
        <v>542</v>
      </c>
      <c r="C27" s="888"/>
      <c r="D27" s="888"/>
      <c r="E27" s="888"/>
      <c r="F27" s="888"/>
      <c r="G27" s="888"/>
      <c r="H27" s="888"/>
      <c r="I27" s="888"/>
      <c r="J27" s="888"/>
      <c r="K27" s="888"/>
      <c r="L27" s="888"/>
      <c r="M27" s="888"/>
      <c r="N27" s="888"/>
      <c r="O27" s="888"/>
      <c r="P27" s="888"/>
      <c r="Q27" s="888"/>
      <c r="R27" s="888"/>
      <c r="S27" s="888"/>
      <c r="T27" s="888"/>
      <c r="U27" s="888"/>
      <c r="V27" s="888"/>
      <c r="W27" s="888"/>
      <c r="X27" s="888"/>
      <c r="Y27" s="888"/>
      <c r="Z27" s="888"/>
      <c r="AA27" s="888"/>
      <c r="AB27" s="888"/>
      <c r="AC27" s="888"/>
      <c r="AD27" s="888"/>
      <c r="AE27" s="889"/>
    </row>
    <row r="28" spans="1:31" ht="19.5" customHeight="1">
      <c r="A28" s="847"/>
      <c r="B28" s="918" t="s">
        <v>543</v>
      </c>
      <c r="C28" s="919"/>
      <c r="D28" s="919"/>
      <c r="E28" s="919"/>
      <c r="F28" s="919"/>
      <c r="G28" s="919"/>
      <c r="H28" s="919"/>
      <c r="I28" s="919"/>
      <c r="J28" s="919"/>
      <c r="K28" s="919"/>
      <c r="L28" s="919"/>
      <c r="M28" s="919"/>
      <c r="N28" s="919"/>
      <c r="O28" s="920"/>
      <c r="P28" s="838" t="s">
        <v>544</v>
      </c>
      <c r="Q28" s="838"/>
      <c r="R28" s="838"/>
      <c r="S28" s="838"/>
      <c r="T28" s="838"/>
      <c r="U28" s="838"/>
      <c r="V28" s="838"/>
      <c r="W28" s="838"/>
      <c r="X28" s="838"/>
      <c r="Y28" s="838"/>
      <c r="Z28" s="838"/>
      <c r="AA28" s="838"/>
      <c r="AB28" s="838"/>
      <c r="AC28" s="838"/>
      <c r="AD28" s="838"/>
      <c r="AE28" s="839"/>
    </row>
    <row r="29" spans="1:31" ht="19.5" customHeight="1">
      <c r="A29" s="898"/>
      <c r="B29" s="891"/>
      <c r="C29" s="884"/>
      <c r="D29" s="829"/>
      <c r="E29" s="830"/>
      <c r="F29" s="829"/>
      <c r="G29" s="884"/>
      <c r="H29" s="830"/>
      <c r="I29" s="884"/>
      <c r="J29" s="892"/>
      <c r="K29" s="893"/>
      <c r="L29" s="885" t="s">
        <v>545</v>
      </c>
      <c r="M29" s="856"/>
      <c r="N29" s="856"/>
      <c r="O29" s="856"/>
      <c r="P29" s="829"/>
      <c r="Q29" s="830"/>
      <c r="R29" s="890"/>
      <c r="S29" s="890"/>
      <c r="T29" s="890"/>
      <c r="U29" s="890"/>
      <c r="V29" s="890"/>
      <c r="W29" s="890"/>
      <c r="X29" s="890"/>
      <c r="Y29" s="890"/>
      <c r="Z29" s="890"/>
      <c r="AA29" s="890"/>
      <c r="AB29" s="890"/>
      <c r="AC29" s="890"/>
      <c r="AD29" s="830"/>
      <c r="AE29" s="831"/>
    </row>
    <row r="30" spans="1:31" ht="19.5" customHeight="1">
      <c r="A30" s="847"/>
      <c r="B30" s="876" t="s">
        <v>546</v>
      </c>
      <c r="C30" s="877"/>
      <c r="D30" s="877"/>
      <c r="E30" s="877"/>
      <c r="F30" s="877"/>
      <c r="G30" s="877"/>
      <c r="H30" s="877"/>
      <c r="I30" s="877"/>
      <c r="J30" s="877"/>
      <c r="K30" s="877"/>
      <c r="L30" s="877"/>
      <c r="M30" s="877"/>
      <c r="N30" s="877"/>
      <c r="O30" s="877"/>
      <c r="P30" s="877"/>
      <c r="Q30" s="877"/>
      <c r="R30" s="877"/>
      <c r="S30" s="878"/>
      <c r="T30" s="879" t="s">
        <v>547</v>
      </c>
      <c r="U30" s="877"/>
      <c r="V30" s="877"/>
      <c r="W30" s="877"/>
      <c r="X30" s="877"/>
      <c r="Y30" s="877"/>
      <c r="Z30" s="877"/>
      <c r="AA30" s="877"/>
      <c r="AB30" s="877"/>
      <c r="AC30" s="877"/>
      <c r="AD30" s="877"/>
      <c r="AE30" s="880"/>
    </row>
    <row r="31" spans="1:31" ht="19.5" customHeight="1">
      <c r="A31" s="847"/>
      <c r="B31" s="881"/>
      <c r="C31" s="882"/>
      <c r="D31" s="882"/>
      <c r="E31" s="883"/>
      <c r="F31" s="829"/>
      <c r="G31" s="830"/>
      <c r="H31" s="830"/>
      <c r="I31" s="884"/>
      <c r="J31" s="829"/>
      <c r="K31" s="830"/>
      <c r="L31" s="830"/>
      <c r="M31" s="884"/>
      <c r="N31" s="885" t="s">
        <v>548</v>
      </c>
      <c r="O31" s="856"/>
      <c r="P31" s="856"/>
      <c r="Q31" s="856"/>
      <c r="R31" s="856"/>
      <c r="S31" s="857"/>
      <c r="T31" s="829"/>
      <c r="U31" s="830"/>
      <c r="V31" s="830"/>
      <c r="W31" s="884"/>
      <c r="X31" s="829"/>
      <c r="Y31" s="830"/>
      <c r="Z31" s="830"/>
      <c r="AA31" s="884"/>
      <c r="AB31" s="829"/>
      <c r="AC31" s="830"/>
      <c r="AD31" s="830"/>
      <c r="AE31" s="831"/>
    </row>
    <row r="32" spans="1:31" ht="19.5" customHeight="1">
      <c r="A32" s="847"/>
      <c r="B32" s="832" t="s">
        <v>549</v>
      </c>
      <c r="C32" s="833"/>
      <c r="D32" s="833"/>
      <c r="E32" s="833"/>
      <c r="F32" s="833"/>
      <c r="G32" s="833"/>
      <c r="H32" s="833"/>
      <c r="I32" s="833"/>
      <c r="J32" s="834"/>
      <c r="K32" s="835" t="s">
        <v>550</v>
      </c>
      <c r="L32" s="833"/>
      <c r="M32" s="833"/>
      <c r="N32" s="833"/>
      <c r="O32" s="833"/>
      <c r="P32" s="833"/>
      <c r="Q32" s="833"/>
      <c r="R32" s="833"/>
      <c r="S32" s="833"/>
      <c r="T32" s="833"/>
      <c r="U32" s="833"/>
      <c r="V32" s="833"/>
      <c r="W32" s="833"/>
      <c r="X32" s="833"/>
      <c r="Y32" s="833"/>
      <c r="Z32" s="833"/>
      <c r="AA32" s="833"/>
      <c r="AB32" s="833"/>
      <c r="AC32" s="833"/>
      <c r="AD32" s="833"/>
      <c r="AE32" s="836"/>
    </row>
    <row r="33" spans="1:31" ht="19.5" customHeight="1">
      <c r="A33" s="898"/>
      <c r="B33" s="840" t="s">
        <v>540</v>
      </c>
      <c r="C33" s="841"/>
      <c r="D33" s="841"/>
      <c r="E33" s="841"/>
      <c r="F33" s="841"/>
      <c r="G33" s="841"/>
      <c r="H33" s="841"/>
      <c r="I33" s="841"/>
      <c r="J33" s="842"/>
      <c r="K33" s="837"/>
      <c r="L33" s="838"/>
      <c r="M33" s="838"/>
      <c r="N33" s="838"/>
      <c r="O33" s="838"/>
      <c r="P33" s="838"/>
      <c r="Q33" s="838"/>
      <c r="R33" s="838"/>
      <c r="S33" s="838"/>
      <c r="T33" s="838"/>
      <c r="U33" s="838"/>
      <c r="V33" s="838"/>
      <c r="W33" s="838"/>
      <c r="X33" s="838"/>
      <c r="Y33" s="838"/>
      <c r="Z33" s="838"/>
      <c r="AA33" s="838"/>
      <c r="AB33" s="838"/>
      <c r="AC33" s="838"/>
      <c r="AD33" s="838"/>
      <c r="AE33" s="839"/>
    </row>
    <row r="34" spans="1:31" ht="19.5" customHeight="1">
      <c r="A34" s="899"/>
      <c r="B34" s="843" t="s">
        <v>558</v>
      </c>
      <c r="C34" s="844"/>
      <c r="D34" s="844"/>
      <c r="E34" s="844"/>
      <c r="F34" s="844"/>
      <c r="G34" s="844"/>
      <c r="H34" s="844"/>
      <c r="I34" s="844"/>
      <c r="J34" s="845"/>
      <c r="K34" s="825"/>
      <c r="L34" s="826"/>
      <c r="M34" s="827"/>
      <c r="N34" s="825"/>
      <c r="O34" s="826"/>
      <c r="P34" s="827"/>
      <c r="Q34" s="825"/>
      <c r="R34" s="826"/>
      <c r="S34" s="827"/>
      <c r="T34" s="825"/>
      <c r="U34" s="826"/>
      <c r="V34" s="827"/>
      <c r="W34" s="825"/>
      <c r="X34" s="826"/>
      <c r="Y34" s="827"/>
      <c r="Z34" s="825"/>
      <c r="AA34" s="826"/>
      <c r="AB34" s="827"/>
      <c r="AC34" s="825"/>
      <c r="AD34" s="826"/>
      <c r="AE34" s="828"/>
    </row>
    <row r="35" spans="1:31" ht="19.5" customHeight="1">
      <c r="A35" s="846" t="s">
        <v>551</v>
      </c>
      <c r="B35" s="849" t="s">
        <v>552</v>
      </c>
      <c r="C35" s="850"/>
      <c r="D35" s="850"/>
      <c r="E35" s="851"/>
      <c r="F35" s="852" t="s">
        <v>873</v>
      </c>
      <c r="G35" s="853"/>
      <c r="H35" s="853"/>
      <c r="I35" s="853"/>
      <c r="J35" s="853"/>
      <c r="K35" s="853"/>
      <c r="L35" s="853"/>
      <c r="M35" s="853"/>
      <c r="N35" s="853"/>
      <c r="O35" s="853"/>
      <c r="P35" s="853"/>
      <c r="Q35" s="853"/>
      <c r="R35" s="853"/>
      <c r="S35" s="853"/>
      <c r="T35" s="853"/>
      <c r="U35" s="853"/>
      <c r="V35" s="853"/>
      <c r="W35" s="853"/>
      <c r="X35" s="853"/>
      <c r="Y35" s="853"/>
      <c r="Z35" s="853"/>
      <c r="AA35" s="853"/>
      <c r="AB35" s="853"/>
      <c r="AC35" s="853"/>
      <c r="AD35" s="853"/>
      <c r="AE35" s="854"/>
    </row>
    <row r="36" spans="1:31" ht="19.5" customHeight="1">
      <c r="A36" s="847"/>
      <c r="B36" s="855" t="s">
        <v>553</v>
      </c>
      <c r="C36" s="856"/>
      <c r="D36" s="856"/>
      <c r="E36" s="857"/>
      <c r="F36" s="858" t="s">
        <v>872</v>
      </c>
      <c r="G36" s="859"/>
      <c r="H36" s="859"/>
      <c r="I36" s="859"/>
      <c r="J36" s="859"/>
      <c r="K36" s="859"/>
      <c r="L36" s="859"/>
      <c r="M36" s="859"/>
      <c r="N36" s="859"/>
      <c r="O36" s="859"/>
      <c r="P36" s="859"/>
      <c r="Q36" s="859"/>
      <c r="R36" s="859"/>
      <c r="S36" s="859"/>
      <c r="T36" s="859"/>
      <c r="U36" s="859"/>
      <c r="V36" s="859"/>
      <c r="W36" s="859"/>
      <c r="X36" s="859"/>
      <c r="Y36" s="859"/>
      <c r="Z36" s="859"/>
      <c r="AA36" s="859"/>
      <c r="AB36" s="859"/>
      <c r="AC36" s="859"/>
      <c r="AD36" s="859"/>
      <c r="AE36" s="860"/>
    </row>
    <row r="37" spans="1:31" ht="19.5" customHeight="1">
      <c r="A37" s="847"/>
      <c r="B37" s="861" t="s">
        <v>554</v>
      </c>
      <c r="C37" s="862"/>
      <c r="D37" s="862"/>
      <c r="E37" s="863"/>
      <c r="F37" s="321" t="s">
        <v>555</v>
      </c>
      <c r="G37" s="874">
        <v>730</v>
      </c>
      <c r="H37" s="875"/>
      <c r="I37" s="321" t="s">
        <v>874</v>
      </c>
      <c r="J37" s="874">
        <v>1111</v>
      </c>
      <c r="K37" s="875"/>
      <c r="L37" s="875"/>
      <c r="M37" s="321"/>
      <c r="N37" s="322"/>
      <c r="O37" s="867" t="s">
        <v>868</v>
      </c>
      <c r="P37" s="867"/>
      <c r="Q37" s="867"/>
      <c r="R37" s="867"/>
      <c r="S37" s="867"/>
      <c r="T37" s="869" t="s">
        <v>876</v>
      </c>
      <c r="U37" s="869"/>
      <c r="V37" s="869"/>
      <c r="W37" s="867" t="s">
        <v>875</v>
      </c>
      <c r="X37" s="867"/>
      <c r="Y37" s="867"/>
      <c r="Z37" s="867"/>
      <c r="AA37" s="867"/>
      <c r="AB37" s="869" t="s">
        <v>877</v>
      </c>
      <c r="AC37" s="869"/>
      <c r="AD37" s="869"/>
      <c r="AE37" s="323"/>
    </row>
    <row r="38" spans="1:31" ht="19.5" customHeight="1">
      <c r="A38" s="847"/>
      <c r="B38" s="861"/>
      <c r="C38" s="862"/>
      <c r="D38" s="862"/>
      <c r="E38" s="863"/>
      <c r="F38" s="324" t="s">
        <v>556</v>
      </c>
      <c r="G38" s="325"/>
      <c r="H38" s="325"/>
      <c r="I38" s="325"/>
      <c r="J38" s="325"/>
      <c r="K38" s="325"/>
      <c r="L38" s="325"/>
      <c r="M38" s="325"/>
      <c r="N38" s="325"/>
      <c r="O38" s="868"/>
      <c r="P38" s="868"/>
      <c r="Q38" s="868"/>
      <c r="R38" s="868"/>
      <c r="S38" s="868"/>
      <c r="T38" s="870"/>
      <c r="U38" s="870"/>
      <c r="V38" s="870"/>
      <c r="W38" s="868"/>
      <c r="X38" s="868"/>
      <c r="Y38" s="868"/>
      <c r="Z38" s="868"/>
      <c r="AA38" s="868"/>
      <c r="AB38" s="870"/>
      <c r="AC38" s="870"/>
      <c r="AD38" s="870"/>
      <c r="AE38" s="326"/>
    </row>
    <row r="39" spans="1:31" ht="19.5" customHeight="1">
      <c r="A39" s="848"/>
      <c r="B39" s="864"/>
      <c r="C39" s="865"/>
      <c r="D39" s="865"/>
      <c r="E39" s="866"/>
      <c r="F39" s="871" t="s">
        <v>878</v>
      </c>
      <c r="G39" s="872"/>
      <c r="H39" s="872"/>
      <c r="I39" s="872"/>
      <c r="J39" s="872"/>
      <c r="K39" s="872"/>
      <c r="L39" s="872"/>
      <c r="M39" s="872"/>
      <c r="N39" s="872"/>
      <c r="O39" s="872"/>
      <c r="P39" s="872"/>
      <c r="Q39" s="872"/>
      <c r="R39" s="872"/>
      <c r="S39" s="872"/>
      <c r="T39" s="872"/>
      <c r="U39" s="872"/>
      <c r="V39" s="872"/>
      <c r="W39" s="872"/>
      <c r="X39" s="872"/>
      <c r="Y39" s="872"/>
      <c r="Z39" s="872"/>
      <c r="AA39" s="872"/>
      <c r="AB39" s="872"/>
      <c r="AC39" s="872"/>
      <c r="AD39" s="872"/>
      <c r="AE39" s="873"/>
    </row>
    <row r="40" spans="1:31" ht="19.5" customHeight="1">
      <c r="A40" s="201" t="s">
        <v>557</v>
      </c>
      <c r="B40" s="190"/>
      <c r="C40" s="190"/>
      <c r="D40" s="190"/>
      <c r="E40" s="190"/>
      <c r="F40" s="190"/>
      <c r="G40" s="190"/>
      <c r="H40" s="190"/>
      <c r="I40" s="190"/>
      <c r="J40" s="190"/>
      <c r="K40" s="190"/>
      <c r="L40" s="190"/>
      <c r="M40" s="190"/>
      <c r="N40" s="190"/>
      <c r="O40" s="190"/>
      <c r="P40" s="190"/>
      <c r="Q40" s="190"/>
      <c r="R40" s="190"/>
      <c r="S40" s="190"/>
      <c r="T40" s="190"/>
      <c r="U40" s="190"/>
      <c r="V40" s="190"/>
      <c r="W40" s="190"/>
      <c r="X40" s="190"/>
      <c r="Y40" s="190"/>
      <c r="Z40" s="190"/>
      <c r="AA40" s="190"/>
      <c r="AB40" s="190"/>
      <c r="AC40" s="190"/>
      <c r="AD40" s="190"/>
      <c r="AE40" s="190"/>
    </row>
    <row r="41" spans="1:31" ht="19.5" customHeight="1"/>
    <row r="42" spans="1:31" ht="19.5" customHeight="1"/>
    <row r="43" spans="1:31" ht="19.5" customHeight="1"/>
  </sheetData>
  <mergeCells count="95">
    <mergeCell ref="A2:AE2"/>
    <mergeCell ref="Q3:U3"/>
    <mergeCell ref="Z3:AA3"/>
    <mergeCell ref="AC3:AD3"/>
    <mergeCell ref="A4:B4"/>
    <mergeCell ref="T4:U4"/>
    <mergeCell ref="AA4:AB4"/>
    <mergeCell ref="V4:Y4"/>
    <mergeCell ref="V3:W3"/>
    <mergeCell ref="A13:A17"/>
    <mergeCell ref="B13:U13"/>
    <mergeCell ref="V13:AE13"/>
    <mergeCell ref="B14:U14"/>
    <mergeCell ref="V14:AD14"/>
    <mergeCell ref="B15:U15"/>
    <mergeCell ref="V15:AD15"/>
    <mergeCell ref="B16:U16"/>
    <mergeCell ref="V16:AD16"/>
    <mergeCell ref="B17:U17"/>
    <mergeCell ref="V17:AD17"/>
    <mergeCell ref="Q7:T7"/>
    <mergeCell ref="U7:AD7"/>
    <mergeCell ref="Q8:T8"/>
    <mergeCell ref="U8:AD8"/>
    <mergeCell ref="A10:AE11"/>
    <mergeCell ref="A19:A34"/>
    <mergeCell ref="B19:AE19"/>
    <mergeCell ref="B20:V20"/>
    <mergeCell ref="W20:AE20"/>
    <mergeCell ref="B21:J22"/>
    <mergeCell ref="K21:V21"/>
    <mergeCell ref="W21:AE22"/>
    <mergeCell ref="K22:V22"/>
    <mergeCell ref="B23:J23"/>
    <mergeCell ref="K23:AE24"/>
    <mergeCell ref="B28:O28"/>
    <mergeCell ref="P28:AE28"/>
    <mergeCell ref="B24:J24"/>
    <mergeCell ref="B25:J25"/>
    <mergeCell ref="K25:M25"/>
    <mergeCell ref="N25:P25"/>
    <mergeCell ref="Q25:S25"/>
    <mergeCell ref="T25:V25"/>
    <mergeCell ref="W25:Y25"/>
    <mergeCell ref="Z25:AB25"/>
    <mergeCell ref="AC25:AE25"/>
    <mergeCell ref="B26:AE26"/>
    <mergeCell ref="B27:AE27"/>
    <mergeCell ref="Z29:AA29"/>
    <mergeCell ref="B29:C29"/>
    <mergeCell ref="D29:E29"/>
    <mergeCell ref="F29:G29"/>
    <mergeCell ref="H29:I29"/>
    <mergeCell ref="J29:K29"/>
    <mergeCell ref="L29:O29"/>
    <mergeCell ref="AB29:AC29"/>
    <mergeCell ref="AD29:AE29"/>
    <mergeCell ref="P29:Q29"/>
    <mergeCell ref="R29:S29"/>
    <mergeCell ref="T29:U29"/>
    <mergeCell ref="V29:W29"/>
    <mergeCell ref="X29:Y29"/>
    <mergeCell ref="B30:S30"/>
    <mergeCell ref="T30:AE30"/>
    <mergeCell ref="B31:E31"/>
    <mergeCell ref="F31:I31"/>
    <mergeCell ref="J31:M31"/>
    <mergeCell ref="N31:S31"/>
    <mergeCell ref="T31:W31"/>
    <mergeCell ref="X31:AA31"/>
    <mergeCell ref="A35:A39"/>
    <mergeCell ref="B35:E35"/>
    <mergeCell ref="F35:AE35"/>
    <mergeCell ref="B36:E36"/>
    <mergeCell ref="F36:AE36"/>
    <mergeCell ref="B37:E39"/>
    <mergeCell ref="O37:S38"/>
    <mergeCell ref="T37:V38"/>
    <mergeCell ref="W37:AA38"/>
    <mergeCell ref="AB37:AD38"/>
    <mergeCell ref="F39:AE39"/>
    <mergeCell ref="G37:H37"/>
    <mergeCell ref="J37:L37"/>
    <mergeCell ref="Z34:AB34"/>
    <mergeCell ref="AC34:AE34"/>
    <mergeCell ref="AB31:AE31"/>
    <mergeCell ref="B32:J32"/>
    <mergeCell ref="K32:AE33"/>
    <mergeCell ref="B33:J33"/>
    <mergeCell ref="B34:J34"/>
    <mergeCell ref="K34:M34"/>
    <mergeCell ref="N34:P34"/>
    <mergeCell ref="Q34:S34"/>
    <mergeCell ref="T34:V34"/>
    <mergeCell ref="W34:Y34"/>
  </mergeCells>
  <phoneticPr fontId="3"/>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78850" r:id="rId4" name="Check Box 2">
              <controlPr defaultSize="0" autoFill="0" autoLine="0" autoPict="0">
                <anchor moveWithCells="1">
                  <from>
                    <xdr:col>2</xdr:col>
                    <xdr:colOff>161925</xdr:colOff>
                    <xdr:row>24</xdr:row>
                    <xdr:rowOff>9525</xdr:rowOff>
                  </from>
                  <to>
                    <xdr:col>3</xdr:col>
                    <xdr:colOff>209550</xdr:colOff>
                    <xdr:row>24</xdr:row>
                    <xdr:rowOff>247650</xdr:rowOff>
                  </to>
                </anchor>
              </controlPr>
            </control>
          </mc:Choice>
        </mc:AlternateContent>
        <mc:AlternateContent xmlns:mc="http://schemas.openxmlformats.org/markup-compatibility/2006">
          <mc:Choice Requires="x14">
            <control shapeId="78851" r:id="rId5" name="Check Box 3">
              <controlPr defaultSize="0" autoFill="0" autoLine="0" autoPict="0">
                <anchor moveWithCells="1">
                  <from>
                    <xdr:col>5</xdr:col>
                    <xdr:colOff>142875</xdr:colOff>
                    <xdr:row>24</xdr:row>
                    <xdr:rowOff>19050</xdr:rowOff>
                  </from>
                  <to>
                    <xdr:col>6</xdr:col>
                    <xdr:colOff>190500</xdr:colOff>
                    <xdr:row>24</xdr:row>
                    <xdr:rowOff>266700</xdr:rowOff>
                  </to>
                </anchor>
              </controlPr>
            </control>
          </mc:Choice>
        </mc:AlternateContent>
        <mc:AlternateContent xmlns:mc="http://schemas.openxmlformats.org/markup-compatibility/2006">
          <mc:Choice Requires="x14">
            <control shapeId="78852" r:id="rId6" name="Check Box 4">
              <controlPr defaultSize="0" autoFill="0" autoLine="0" autoPict="0">
                <anchor moveWithCells="1">
                  <from>
                    <xdr:col>2</xdr:col>
                    <xdr:colOff>161925</xdr:colOff>
                    <xdr:row>24</xdr:row>
                    <xdr:rowOff>190500</xdr:rowOff>
                  </from>
                  <to>
                    <xdr:col>3</xdr:col>
                    <xdr:colOff>209550</xdr:colOff>
                    <xdr:row>25</xdr:row>
                    <xdr:rowOff>28575</xdr:rowOff>
                  </to>
                </anchor>
              </controlPr>
            </control>
          </mc:Choice>
        </mc:AlternateContent>
        <mc:AlternateContent xmlns:mc="http://schemas.openxmlformats.org/markup-compatibility/2006">
          <mc:Choice Requires="x14">
            <control shapeId="78853" r:id="rId7" name="Check Box 5">
              <controlPr defaultSize="0" autoFill="0" autoLine="0" autoPict="0">
                <anchor moveWithCells="1">
                  <from>
                    <xdr:col>5</xdr:col>
                    <xdr:colOff>133350</xdr:colOff>
                    <xdr:row>24</xdr:row>
                    <xdr:rowOff>200025</xdr:rowOff>
                  </from>
                  <to>
                    <xdr:col>6</xdr:col>
                    <xdr:colOff>180975</xdr:colOff>
                    <xdr:row>25</xdr:row>
                    <xdr:rowOff>38100</xdr:rowOff>
                  </to>
                </anchor>
              </controlPr>
            </control>
          </mc:Choice>
        </mc:AlternateContent>
        <mc:AlternateContent xmlns:mc="http://schemas.openxmlformats.org/markup-compatibility/2006">
          <mc:Choice Requires="x14">
            <control shapeId="78854" r:id="rId8" name="Check Box 6">
              <controlPr defaultSize="0" autoFill="0" autoLine="0" autoPict="0">
                <anchor moveWithCells="1">
                  <from>
                    <xdr:col>1</xdr:col>
                    <xdr:colOff>76200</xdr:colOff>
                    <xdr:row>33</xdr:row>
                    <xdr:rowOff>9525</xdr:rowOff>
                  </from>
                  <to>
                    <xdr:col>2</xdr:col>
                    <xdr:colOff>123825</xdr:colOff>
                    <xdr:row>34</xdr:row>
                    <xdr:rowOff>9525</xdr:rowOff>
                  </to>
                </anchor>
              </controlPr>
            </control>
          </mc:Choice>
        </mc:AlternateContent>
        <mc:AlternateContent xmlns:mc="http://schemas.openxmlformats.org/markup-compatibility/2006">
          <mc:Choice Requires="x14">
            <control shapeId="78855" r:id="rId9" name="Check Box 7">
              <controlPr defaultSize="0" autoFill="0" autoLine="0" autoPict="0">
                <anchor moveWithCells="1">
                  <from>
                    <xdr:col>4</xdr:col>
                    <xdr:colOff>47625</xdr:colOff>
                    <xdr:row>33</xdr:row>
                    <xdr:rowOff>9525</xdr:rowOff>
                  </from>
                  <to>
                    <xdr:col>5</xdr:col>
                    <xdr:colOff>95250</xdr:colOff>
                    <xdr:row>34</xdr:row>
                    <xdr:rowOff>9525</xdr:rowOff>
                  </to>
                </anchor>
              </controlPr>
            </control>
          </mc:Choice>
        </mc:AlternateContent>
        <mc:AlternateContent xmlns:mc="http://schemas.openxmlformats.org/markup-compatibility/2006">
          <mc:Choice Requires="x14">
            <control shapeId="78856" r:id="rId10" name="Check Box 8">
              <controlPr defaultSize="0" autoFill="0" autoLine="0" autoPict="0">
                <anchor moveWithCells="1">
                  <from>
                    <xdr:col>7</xdr:col>
                    <xdr:colOff>9525</xdr:colOff>
                    <xdr:row>33</xdr:row>
                    <xdr:rowOff>9525</xdr:rowOff>
                  </from>
                  <to>
                    <xdr:col>8</xdr:col>
                    <xdr:colOff>57150</xdr:colOff>
                    <xdr:row>34</xdr:row>
                    <xdr:rowOff>9525</xdr:rowOff>
                  </to>
                </anchor>
              </controlPr>
            </control>
          </mc:Choice>
        </mc:AlternateContent>
      </controls>
    </mc:Choice>
  </mc:AlternateConten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16</vt:i4>
      </vt:variant>
      <vt:variant>
        <vt:lpstr>名前付き一覧</vt:lpstr>
      </vt:variant>
      <vt:variant>
        <vt:i4>26</vt:i4>
      </vt:variant>
    </vt:vector>
  </HeadingPairs>
  <TitlesOfParts>
    <vt:vector size="42" baseType="lpstr">
      <vt:lpstr>申請書提出前確認表</vt:lpstr>
      <vt:lpstr>12採択申請書</vt:lpstr>
      <vt:lpstr>11号活動計画</vt:lpstr>
      <vt:lpstr>11添付書類(現況写真)</vt:lpstr>
      <vt:lpstr>参考1対象森林一覧表</vt:lpstr>
      <vt:lpstr>9協定書</vt:lpstr>
      <vt:lpstr>9協定書 (複数)</vt:lpstr>
      <vt:lpstr>8活動組織規約 </vt:lpstr>
      <vt:lpstr>8-1別紙参加同意書</vt:lpstr>
      <vt:lpstr>14環境負荷（クロコンチェック）</vt:lpstr>
      <vt:lpstr>個別規範（チェック）</vt:lpstr>
      <vt:lpstr>17決定前着手</vt:lpstr>
      <vt:lpstr>参考別2資機材理由書</vt:lpstr>
      <vt:lpstr>参考3レンタル比較表</vt:lpstr>
      <vt:lpstr>安全衛生装備</vt:lpstr>
      <vt:lpstr>交付申請書</vt:lpstr>
      <vt:lpstr>'11号活動計画'!Print_Area</vt:lpstr>
      <vt:lpstr>'11添付書類(現況写真)'!Print_Area</vt:lpstr>
      <vt:lpstr>'12採択申請書'!Print_Area</vt:lpstr>
      <vt:lpstr>'14環境負荷（クロコンチェック）'!Print_Area</vt:lpstr>
      <vt:lpstr>'17決定前着手'!Print_Area</vt:lpstr>
      <vt:lpstr>'8-1別紙参加同意書'!Print_Area</vt:lpstr>
      <vt:lpstr>'8活動組織規約 '!Print_Area</vt:lpstr>
      <vt:lpstr>'9協定書'!Print_Area</vt:lpstr>
      <vt:lpstr>'9協定書 (複数)'!Print_Area</vt:lpstr>
      <vt:lpstr>安全衛生装備!Print_Area</vt:lpstr>
      <vt:lpstr>'個別規範（チェック）'!Print_Area</vt:lpstr>
      <vt:lpstr>参考1対象森林一覧表!Print_Area</vt:lpstr>
      <vt:lpstr>参考3レンタル比較表!Print_Area</vt:lpstr>
      <vt:lpstr>参考別2資機材理由書!Print_Area</vt:lpstr>
      <vt:lpstr>申請書提出前確認表!Print_Area</vt:lpstr>
      <vt:lpstr>維持修理費率</vt:lpstr>
      <vt:lpstr>一般管理費比率</vt:lpstr>
      <vt:lpstr>規格等</vt:lpstr>
      <vt:lpstr>購入予定価格</vt:lpstr>
      <vt:lpstr>購入予定品目</vt:lpstr>
      <vt:lpstr>残存率</vt:lpstr>
      <vt:lpstr>耐用年数</vt:lpstr>
      <vt:lpstr>投資金利率</vt:lpstr>
      <vt:lpstr>年間管理費率</vt:lpstr>
      <vt:lpstr>年間貸出日数_運転日</vt:lpstr>
      <vt:lpstr>利益率</vt:lpstr>
    </vt:vector>
  </TitlesOfParts>
  <Company>Hewlett-Packard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kikakuPC</dc:creator>
  <cp:lastModifiedBy>miyamoto</cp:lastModifiedBy>
  <cp:lastPrinted>2025-06-04T05:59:49Z</cp:lastPrinted>
  <dcterms:created xsi:type="dcterms:W3CDTF">2018-03-28T00:25:58Z</dcterms:created>
  <dcterms:modified xsi:type="dcterms:W3CDTF">2025-06-11T06:13:58Z</dcterms:modified>
</cp:coreProperties>
</file>